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934" activeTab="0"/>
  </bookViews>
  <sheets>
    <sheet name="Доходы" sheetId="1" r:id="rId1"/>
    <sheet name="Изменения" sheetId="2" r:id="rId2"/>
    <sheet name="распред-1" sheetId="3" r:id="rId3"/>
    <sheet name="Вед-3" sheetId="4" r:id="rId4"/>
    <sheet name="Источ-5" sheetId="5" r:id="rId5"/>
    <sheet name="Роспись" sheetId="6" r:id="rId6"/>
    <sheet name="КП по расходам" sheetId="7" r:id="rId7"/>
    <sheet name="КП по доходам" sheetId="8" r:id="rId8"/>
  </sheets>
  <definedNames>
    <definedName name="_xlnm.Print_Titles" localSheetId="3">'Вед-3'!$11:$12</definedName>
    <definedName name="_xlnm.Print_Titles" localSheetId="0">'Доходы'!$7:$7</definedName>
    <definedName name="_xlnm.Print_Titles" localSheetId="1">'Изменения'!$7:$7</definedName>
    <definedName name="_xlnm.Print_Titles" localSheetId="2">'распред-1'!$12:$13</definedName>
    <definedName name="_xlnm.Print_Area" localSheetId="3">'Вед-3'!$A$1:$G$73</definedName>
  </definedNames>
  <calcPr fullCalcOnLoad="1" fullPrecision="0"/>
</workbook>
</file>

<file path=xl/sharedStrings.xml><?xml version="1.0" encoding="utf-8"?>
<sst xmlns="http://schemas.openxmlformats.org/spreadsheetml/2006/main" count="1269" uniqueCount="403">
  <si>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</si>
  <si>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</si>
  <si>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</si>
  <si>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</si>
  <si>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</si>
  <si>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</si>
  <si>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</si>
  <si>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</si>
  <si>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</si>
  <si>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</si>
  <si>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</si>
  <si>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</si>
  <si>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</si>
  <si>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</si>
  <si>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</t>
  </si>
  <si>
    <t>РЗ</t>
  </si>
  <si>
    <t>ВР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</si>
  <si>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</si>
  <si>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</si>
  <si>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</si>
  <si>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</si>
  <si>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</si>
  <si>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</si>
  <si>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</si>
  <si>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</si>
  <si>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</si>
  <si>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</si>
  <si>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</si>
  <si>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</si>
  <si>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</si>
  <si>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</si>
  <si>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</si>
  <si>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</si>
  <si>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</si>
  <si>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</si>
  <si>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</si>
  <si>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</si>
  <si>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</si>
  <si>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</si>
  <si>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</si>
  <si>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</si>
  <si>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</si>
  <si>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</si>
  <si>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</si>
  <si>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</si>
  <si>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</si>
  <si>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</si>
  <si>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</si>
  <si>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</si>
  <si>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</si>
  <si>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</si>
  <si>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</si>
  <si>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</si>
  <si>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</si>
  <si>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</si>
  <si>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</si>
  <si>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</si>
  <si>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300</t>
  </si>
  <si>
    <t>500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</si>
  <si>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</si>
  <si>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</si>
  <si>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</si>
  <si>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</si>
  <si>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</si>
  <si>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</si>
  <si>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</si>
  <si>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</si>
  <si>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</si>
  <si>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</si>
  <si>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</si>
  <si>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</si>
  <si>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</si>
  <si>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</si>
  <si>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</si>
  <si>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</si>
  <si>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</si>
  <si>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</si>
  <si>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</si>
  <si>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</si>
  <si>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"О  бюджете  муниципального  образования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</si>
  <si>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</si>
  <si>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</si>
  <si>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</si>
  <si>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</si>
  <si>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</si>
  <si>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</si>
  <si>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</si>
  <si>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</si>
  <si>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</si>
  <si>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>924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</si>
  <si>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</si>
  <si>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</si>
  <si>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</si>
  <si>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</si>
  <si>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</si>
  <si>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</si>
  <si>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</si>
  <si>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</si>
  <si>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</si>
  <si>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</si>
  <si>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</si>
  <si>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</si>
  <si>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</si>
  <si>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</si>
  <si>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</si>
  <si>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</si>
  <si>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</si>
  <si>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</si>
  <si>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</si>
  <si>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</si>
  <si>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</si>
  <si>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</si>
  <si>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</si>
  <si>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</si>
  <si>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</si>
  <si>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</si>
  <si>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</si>
  <si>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</si>
  <si>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</si>
  <si>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</si>
  <si>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</si>
  <si>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</si>
  <si>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</si>
  <si>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</si>
  <si>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</si>
  <si>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</si>
  <si>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</si>
  <si>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</si>
  <si>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</si>
  <si>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</si>
  <si>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2019 год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</si>
  <si>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</si>
  <si>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</si>
  <si>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2020 год</t>
  </si>
  <si>
    <t xml:space="preserve">1 00 00 000 00 0000 000 </t>
  </si>
  <si>
    <t xml:space="preserve">1 01 00 000 00 0000 000 </t>
  </si>
  <si>
    <t xml:space="preserve">1 01 02 000 01 0000 110 </t>
  </si>
  <si>
    <t xml:space="preserve">1 01 02 010 01 0000 110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</si>
  <si>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</si>
  <si>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</si>
  <si>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</si>
  <si>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</si>
  <si>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</si>
  <si>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 xml:space="preserve">1 03 02 260 01 0000 110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</si>
  <si>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</si>
  <si>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</si>
  <si>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</si>
  <si>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</si>
  <si>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</si>
  <si>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</si>
  <si>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</si>
  <si>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1 06 06 040 00 0000 110 </t>
  </si>
  <si>
    <t xml:space="preserve">1 06 06 043 13 0000 110 </t>
  </si>
  <si>
    <t xml:space="preserve">1 08 00 000 00 0000 000 </t>
  </si>
  <si>
    <t xml:space="preserve">1 08 04 000 01 0000 110 </t>
  </si>
  <si>
    <t xml:space="preserve">1 08 04 020 01 0000 110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</si>
  <si>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</si>
  <si>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</si>
  <si>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</si>
  <si>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</si>
  <si>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1 11 05 030 00 0000 120 </t>
  </si>
  <si>
    <t xml:space="preserve">1 11 05 035 13 0000 120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</si>
  <si>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</si>
  <si>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</si>
  <si>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</si>
  <si>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</si>
  <si>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1 13 02 000 00 0000 130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</si>
  <si>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</si>
  <si>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</si>
  <si>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</si>
  <si>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</si>
  <si>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2 00 00 000 00 0000 000 </t>
  </si>
  <si>
    <t xml:space="preserve">2 02 00 000 00 0000 000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</si>
  <si>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</si>
  <si>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</si>
  <si>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</si>
  <si>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</si>
  <si>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Проведение технической инвентаризации автомобильных дорог местного значения.</t>
  </si>
  <si>
    <t>МУНИЦИПАЛЬНОГО ОБРАЗОВАНИЯ ГОРОДСКОГО ПОСЕЛЕНИЯ "МЕЖДУРЕЧЕНСК" НА 2019 ГОД И ПЛАНОВЫЙ  ПЕРИОД 2020 И 2021 ГОДЫ</t>
  </si>
  <si>
    <t>2021 год</t>
  </si>
  <si>
    <t xml:space="preserve"> на 2019 год и плановый период 2020 и 2021 годов"</t>
  </si>
  <si>
    <t xml:space="preserve">Распределение бюджетных ассигнований на 2019 год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</si>
  <si>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2019 год</t>
  </si>
  <si>
    <t>МУНИЦИПАЛЬНОГО ОБРАЗОВАНИЯ ГОРОДСКОГО ПОСЕЛЕНИЯ "МЕЖДУРЕЧЕНСК" НА 2019 ГОД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</si>
  <si>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</si>
  <si>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</si>
  <si>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</si>
  <si>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 xml:space="preserve">1 13 02 060 00 0000 130 </t>
  </si>
  <si>
    <t>Доходы, поступающие в порядке возмещения расходов, понесенных в связи с эксплуатацией имущества</t>
  </si>
  <si>
    <t xml:space="preserve">1 13 02 065 13 0000 130 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</si>
  <si>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</si>
  <si>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2 02 30 000 00 0000 150 </t>
  </si>
  <si>
    <t xml:space="preserve">2 02 35 118 00 0000 150 </t>
  </si>
  <si>
    <t xml:space="preserve">2 02 35 118 13 0000 150 </t>
  </si>
  <si>
    <t>Прочие мероприятия по благоустройству городских округов и поселений</t>
  </si>
  <si>
    <t xml:space="preserve">2 02 10 000 00 0000 150 </t>
  </si>
  <si>
    <t xml:space="preserve">2 02 15 001 00 0000 150 </t>
  </si>
  <si>
    <t xml:space="preserve">2 02 15 001 13 0000 150 </t>
  </si>
  <si>
    <t xml:space="preserve">2 02 30 024 00 0000 150 </t>
  </si>
  <si>
    <t xml:space="preserve">2 02 30 024 13 0000 150 </t>
  </si>
  <si>
    <t xml:space="preserve">2 02 35 930 00 0000 150 </t>
  </si>
  <si>
    <t xml:space="preserve">2 02 35 930 13 0000 150 </t>
  </si>
  <si>
    <t>Изменения</t>
  </si>
  <si>
    <t>Итого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</si>
  <si>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</si>
  <si>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</si>
  <si>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</si>
  <si>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</si>
  <si>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</si>
  <si>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</si>
  <si>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</si>
  <si>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КОСГУ</t>
  </si>
  <si>
    <t>Доп.ФК</t>
  </si>
  <si>
    <t>Доп.ЭК</t>
  </si>
  <si>
    <t>Доп.КР</t>
  </si>
  <si>
    <t>2</t>
  </si>
  <si>
    <t>1. Администрация городского поселения "Междуреченск"</t>
  </si>
  <si>
    <t>0104</t>
  </si>
  <si>
    <t>100000</t>
  </si>
  <si>
    <t>00000</t>
  </si>
  <si>
    <t>Администрация городского поселения "Междуреченск"</t>
  </si>
  <si>
    <t>9900092040</t>
  </si>
  <si>
    <t>121</t>
  </si>
  <si>
    <t>211</t>
  </si>
  <si>
    <t>003</t>
  </si>
  <si>
    <t>999</t>
  </si>
  <si>
    <t>129</t>
  </si>
  <si>
    <t>213</t>
  </si>
  <si>
    <t>244</t>
  </si>
  <si>
    <t>226</t>
  </si>
  <si>
    <t>340</t>
  </si>
  <si>
    <t>070</t>
  </si>
  <si>
    <t>223</t>
  </si>
  <si>
    <t>147</t>
  </si>
  <si>
    <t>225</t>
  </si>
  <si>
    <t>851</t>
  </si>
  <si>
    <t>290</t>
  </si>
  <si>
    <t>229000</t>
  </si>
  <si>
    <t>9900073150</t>
  </si>
  <si>
    <t>227000</t>
  </si>
  <si>
    <t>300000</t>
  </si>
  <si>
    <t>143</t>
  </si>
  <si>
    <t>9900092080</t>
  </si>
  <si>
    <t xml:space="preserve">Администрация городского поселения "Междуреченск" </t>
  </si>
  <si>
    <t>9900051180</t>
  </si>
  <si>
    <t>203000</t>
  </si>
  <si>
    <t>0113</t>
  </si>
  <si>
    <t>9900094100</t>
  </si>
  <si>
    <t>152</t>
  </si>
  <si>
    <t>181</t>
  </si>
  <si>
    <t>0503</t>
  </si>
  <si>
    <t>9900097050</t>
  </si>
  <si>
    <t>1001</t>
  </si>
  <si>
    <t>9900094910</t>
  </si>
  <si>
    <t>312</t>
  </si>
  <si>
    <t>263</t>
  </si>
  <si>
    <t>001</t>
  </si>
  <si>
    <t>Главный бухгалтер</t>
  </si>
  <si>
    <t xml:space="preserve">            Т.И.Соснина</t>
  </si>
  <si>
    <t>Код цели</t>
  </si>
  <si>
    <t>1.00000.000</t>
  </si>
  <si>
    <t>221</t>
  </si>
  <si>
    <t>19-365</t>
  </si>
  <si>
    <t>346</t>
  </si>
  <si>
    <t>Кассовый план на сумму изменений по доходам</t>
  </si>
  <si>
    <t>Главный админист-ратор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</si>
  <si>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</si>
  <si>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</si>
  <si>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</si>
  <si>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</si>
  <si>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</si>
  <si>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</si>
  <si>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</si>
  <si>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</si>
  <si>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</si>
  <si>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</si>
  <si>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</si>
  <si>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</si>
  <si>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</si>
  <si>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</si>
  <si>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Т.И.Соснина</t>
  </si>
  <si>
    <t>Кассовый план по расходам на сумму изменений</t>
  </si>
  <si>
    <t>Наименование юридического лица</t>
  </si>
  <si>
    <t>Прочие межбюджетные трансферты, передаваемые бюджетам городских поселений</t>
  </si>
  <si>
    <t>Приложение 3</t>
  </si>
  <si>
    <t>Приложение № 2</t>
  </si>
  <si>
    <t>1.00000.223</t>
  </si>
  <si>
    <t>020</t>
  </si>
  <si>
    <t>R99М02.25118</t>
  </si>
  <si>
    <t>310</t>
  </si>
  <si>
    <t>6.00000.000</t>
  </si>
  <si>
    <t>0412</t>
  </si>
  <si>
    <t>9900005180</t>
  </si>
  <si>
    <t>9900005380</t>
  </si>
  <si>
    <t>100600</t>
  </si>
  <si>
    <t>19-Г86</t>
  </si>
  <si>
    <t>340000</t>
  </si>
  <si>
    <t>Иные межбюджетные трансферты</t>
  </si>
  <si>
    <t>Прочие межбюджетные трансферты, передаваемые бюджетам</t>
  </si>
  <si>
    <t xml:space="preserve">2 02 49 999 00 0000 150 </t>
  </si>
  <si>
    <t xml:space="preserve">2 02 40 000 00 0000 150 </t>
  </si>
  <si>
    <t>Субсидии бюджетам бюджетной системы Российской Федерации (межбюджетные субсидии)</t>
  </si>
  <si>
    <t>2 02 49 999 13 0000 150</t>
  </si>
  <si>
    <t>2 02 25 555 13 0000 150</t>
  </si>
  <si>
    <t xml:space="preserve">2 02 25 555 00 0000 150 </t>
  </si>
  <si>
    <t xml:space="preserve">2 02 20 000 00 0000 150 </t>
  </si>
  <si>
    <t xml:space="preserve">2 02 30 024 13 0000 150  </t>
  </si>
  <si>
    <t>1.99000.223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</si>
  <si>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</si>
  <si>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</si>
  <si>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</si>
  <si>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</si>
  <si>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</si>
  <si>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</si>
  <si>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</si>
  <si>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</si>
  <si>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</si>
  <si>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реализацию программ формирования современной городской среды</t>
  </si>
  <si>
    <t xml:space="preserve">2 02 25 555 13 0000 150 </t>
  </si>
  <si>
    <t>Субсидии бюджетам городских поселений на реализацию программ формирования современной городской среды</t>
  </si>
  <si>
    <t xml:space="preserve">2 02 49 999 13 0000 150 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</si>
  <si>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</si>
  <si>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</si>
  <si>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>99.0.00.05140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</si>
  <si>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</si>
  <si>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области содействия занятости населения</t>
  </si>
  <si>
    <t>99.0.00.05180</t>
  </si>
  <si>
    <t>Мероприятия в области содействия занятости населения (Закупка товаров, работ и услуг для обеспечения государственных (муниципальных) нужд)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</si>
  <si>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</si>
  <si>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99.0.00.05380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</si>
  <si>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 (Закупка товаров, работ и услуг для обеспечения государственных (муниципальных) нужд)</t>
  </si>
  <si>
    <t>99.0.00.05400</t>
  </si>
  <si>
    <t>Проведение технической инвентаризации автомобильных дорог местного значения. (Закупка товаров, работ и услуг для обеспечения государственных (муниципальных) нужд)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</si>
  <si>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</si>
  <si>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</si>
  <si>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</si>
  <si>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99.0.00.59300</t>
  </si>
  <si>
    <t>Государственная регистрация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</si>
  <si>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(Закупка товаров, работ и услуг для обеспечения государственных (муниципальных) нужд)</t>
  </si>
  <si>
    <t>99.0.00.64010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</si>
  <si>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 (Межбюджетные трансферты)</t>
  </si>
  <si>
    <t>99.0.00.64030</t>
  </si>
  <si>
    <t>Межбюджетные трансферты на осуществление переданных полномочий по осуществлению внешнего муниципального финансового контроля (Межбюджетные трансферты)</t>
  </si>
  <si>
    <t>99.0.00.73150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</si>
  <si>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</si>
  <si>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 (Закупка товаров, работ и услуг для обеспечения государственных (муниципальных) нужд)</t>
  </si>
  <si>
    <t>99.0.00.92040</t>
  </si>
  <si>
    <t>Руководство и управление в сфере установленных функций органов местного самоуправления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</si>
  <si>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(центральный аппарат)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</si>
  <si>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(центральный аппарат) (Иные бюджетные ассигнования)</t>
  </si>
  <si>
    <t>99.0.00.92080</t>
  </si>
  <si>
    <t>Глава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</si>
  <si>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99.0.00.94100</t>
  </si>
  <si>
    <t>Выполнение других обязательств муниципального образования (Закупка товаров, работ и услуг для обеспечения государственных (муниципальных) нужд)</t>
  </si>
  <si>
    <t>Выполнение других обязательств муниципального образования (Иные бюджетные ассигнования)</t>
  </si>
  <si>
    <t>99.0.00.94910</t>
  </si>
  <si>
    <t>Пенсионное обеспечение лиц, замещавших должности муниципальной службы (Социальное обеспечение и иные выплаты населению)</t>
  </si>
  <si>
    <t>99.0.00.97010</t>
  </si>
  <si>
    <t>Уличное освещение (Закупка товаров, работ и услуг для обеспечения государственных (муниципальных) нужд)</t>
  </si>
  <si>
    <t>99.0.00.97020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</si>
  <si>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</si>
  <si>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99.0.00.97050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</si>
  <si>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</si>
  <si>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</si>
  <si>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</si>
  <si>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</si>
  <si>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</si>
  <si>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ГО и ЧС</t>
  </si>
  <si>
    <t>дорожные знаки</t>
  </si>
  <si>
    <t>Мероприятия в области повышения безопасности дорожного движения</t>
  </si>
  <si>
    <t>99.0.00.05060</t>
  </si>
  <si>
    <t>Мероприятия в области повышения безопасности дорожного движения (Закупка товаров, работ и услуг для обеспечения государственных (муниципальных) нужд)</t>
  </si>
  <si>
    <t>Мероприятия по ликвидации последствий чрезвычайных ситуаций и стихийных бедствий</t>
  </si>
  <si>
    <t>99.0.00.05470</t>
  </si>
  <si>
    <t>Мероприятия по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</t>
  </si>
  <si>
    <t>99.0.F2.55550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</si>
  <si>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</si>
  <si>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</si>
  <si>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направления деятельности</t>
  </si>
  <si>
    <t>99.0.00.00000</t>
  </si>
  <si>
    <t>852</t>
  </si>
  <si>
    <t>2 02 15 002 13 0000 150</t>
  </si>
  <si>
    <t>2 02 15 002 00 0000 150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</si>
  <si>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</si>
  <si>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</si>
  <si>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 xml:space="preserve">2 02 15 002 13 0000 150 </t>
  </si>
  <si>
    <t xml:space="preserve">2 02 15 002 00 0000 150 </t>
  </si>
  <si>
    <t>4</t>
  </si>
  <si>
    <t>7</t>
  </si>
  <si>
    <t>R19M01.25118</t>
  </si>
  <si>
    <t>R99M02.25118</t>
  </si>
  <si>
    <t>по решению Совета городского поселения "Междуреченск" от  17 декабря 2019 года № 51-2</t>
  </si>
  <si>
    <t>122</t>
  </si>
  <si>
    <t>0409</t>
  </si>
  <si>
    <t>9900005400</t>
  </si>
  <si>
    <t>8.00000.000</t>
  </si>
  <si>
    <t>831</t>
  </si>
  <si>
    <t>И.о.руководителя администрации поселения</t>
  </si>
  <si>
    <t>Л.Г.Кабак</t>
  </si>
  <si>
    <t xml:space="preserve">И.о.руководителя администрации поселения </t>
  </si>
  <si>
    <t>910</t>
  </si>
  <si>
    <t xml:space="preserve">                      Л.Г.Кабак</t>
  </si>
  <si>
    <t>от 17 декабря 2019 года № 51-2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</si>
</sst>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86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sz val="12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i/>
      <sz val="12"/>
      <color indexed="63"/>
      <name val="Times New Roman"/>
      <family val="1"/>
    </font>
    <font>
      <i/>
      <sz val="11"/>
      <name val="Book Antiqua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i/>
      <sz val="12"/>
      <name val="Times New Roman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b/>
      <sz val="12"/>
      <color indexed="10"/>
      <name val="Book Antiqua"/>
      <family val="1"/>
    </font>
    <font>
      <sz val="12"/>
      <color indexed="10"/>
      <name val="Book Antiqua"/>
      <family val="1"/>
    </font>
    <font>
      <i/>
      <sz val="12"/>
      <color indexed="10"/>
      <name val="Book Antiqua"/>
      <family val="1"/>
    </font>
    <font>
      <b/>
      <i/>
      <sz val="12"/>
      <color indexed="10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b/>
      <sz val="12"/>
      <color rgb="FFFF0000"/>
      <name val="Book Antiqua"/>
      <family val="1"/>
    </font>
    <font>
      <sz val="12"/>
      <color rgb="FFFF0000"/>
      <name val="Book Antiqua"/>
      <family val="1"/>
    </font>
    <font>
      <i/>
      <sz val="12"/>
      <color rgb="FFFF0000"/>
      <name val="Book Antiqua"/>
      <family val="1"/>
    </font>
    <font>
      <b/>
      <i/>
      <sz val="12"/>
      <color rgb="FFFF0000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2">
    <xf numFmtId="182" fontId="0" fillId="0" borderId="0" xfId="0" applyAlignment="1">
      <alignment/>
    </xf>
    <xf numFmtId="182" fontId="10" fillId="0" borderId="0" xfId="0" applyFont="1" applyAlignment="1">
      <alignment/>
    </xf>
    <xf numFmtId="182" fontId="10" fillId="0" borderId="0" xfId="0" applyFont="1" applyFill="1" applyAlignment="1">
      <alignment/>
    </xf>
    <xf numFmtId="182" fontId="10" fillId="0" borderId="0" xfId="0" applyFont="1" applyAlignment="1">
      <alignment horizontal="right"/>
    </xf>
    <xf numFmtId="182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82" fontId="10" fillId="0" borderId="0" xfId="0" applyFont="1" applyAlignment="1">
      <alignment/>
    </xf>
    <xf numFmtId="18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8" fontId="12" fillId="0" borderId="0" xfId="0" applyNumberFormat="1" applyFont="1" applyAlignment="1">
      <alignment/>
    </xf>
    <xf numFmtId="182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82" fontId="15" fillId="0" borderId="13" xfId="0" applyFont="1" applyBorder="1" applyAlignment="1">
      <alignment horizontal="right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82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>
      <alignment horizontal="center" vertical="top"/>
    </xf>
    <xf numFmtId="4" fontId="10" fillId="0" borderId="14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center"/>
    </xf>
    <xf numFmtId="0" fontId="17" fillId="0" borderId="15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0" fontId="23" fillId="0" borderId="16" xfId="0" applyNumberFormat="1" applyFont="1" applyFill="1" applyBorder="1" applyAlignment="1">
      <alignment vertical="center"/>
    </xf>
    <xf numFmtId="185" fontId="10" fillId="0" borderId="0" xfId="0" applyNumberFormat="1" applyFont="1" applyAlignment="1">
      <alignment/>
    </xf>
    <xf numFmtId="185" fontId="24" fillId="0" borderId="0" xfId="0" applyNumberFormat="1" applyFont="1" applyAlignment="1">
      <alignment/>
    </xf>
    <xf numFmtId="182" fontId="24" fillId="0" borderId="0" xfId="0" applyFont="1" applyAlignment="1">
      <alignment/>
    </xf>
    <xf numFmtId="185" fontId="24" fillId="33" borderId="0" xfId="0" applyNumberFormat="1" applyFont="1" applyFill="1" applyAlignment="1">
      <alignment/>
    </xf>
    <xf numFmtId="182" fontId="24" fillId="33" borderId="0" xfId="0" applyFont="1" applyFill="1" applyAlignment="1">
      <alignment/>
    </xf>
    <xf numFmtId="182" fontId="10" fillId="33" borderId="0" xfId="0" applyFont="1" applyFill="1" applyAlignment="1">
      <alignment/>
    </xf>
    <xf numFmtId="182" fontId="81" fillId="0" borderId="0" xfId="0" applyFont="1" applyAlignment="1">
      <alignment/>
    </xf>
    <xf numFmtId="182" fontId="82" fillId="0" borderId="0" xfId="0" applyFont="1" applyAlignment="1">
      <alignment/>
    </xf>
    <xf numFmtId="182" fontId="83" fillId="0" borderId="0" xfId="0" applyFont="1" applyAlignment="1">
      <alignment/>
    </xf>
    <xf numFmtId="182" fontId="84" fillId="0" borderId="0" xfId="0" applyFont="1" applyAlignment="1">
      <alignment/>
    </xf>
    <xf numFmtId="49" fontId="82" fillId="0" borderId="0" xfId="0" applyNumberFormat="1" applyFont="1" applyFill="1" applyBorder="1" applyAlignment="1" applyProtection="1">
      <alignment horizontal="center"/>
      <protection locked="0"/>
    </xf>
    <xf numFmtId="49" fontId="82" fillId="0" borderId="0" xfId="0" applyNumberFormat="1" applyFont="1" applyFill="1" applyBorder="1" applyAlignment="1" applyProtection="1">
      <alignment vertical="top" wrapText="1"/>
      <protection locked="0"/>
    </xf>
    <xf numFmtId="182" fontId="82" fillId="0" borderId="0" xfId="0" applyFont="1" applyFill="1" applyAlignment="1">
      <alignment/>
    </xf>
    <xf numFmtId="182" fontId="85" fillId="0" borderId="0" xfId="0" applyFont="1" applyFill="1" applyAlignment="1">
      <alignment/>
    </xf>
    <xf numFmtId="182" fontId="79" fillId="0" borderId="0" xfId="0" applyFont="1" applyFill="1" applyAlignment="1">
      <alignment/>
    </xf>
    <xf numFmtId="182" fontId="79" fillId="0" borderId="0" xfId="0" applyFont="1" applyFill="1" applyAlignment="1">
      <alignment horizontal="center"/>
    </xf>
    <xf numFmtId="49" fontId="79" fillId="0" borderId="0" xfId="0" applyNumberFormat="1" applyFont="1" applyFill="1" applyAlignment="1" applyProtection="1">
      <alignment vertical="top" wrapText="1"/>
      <protection locked="0"/>
    </xf>
    <xf numFmtId="182" fontId="79" fillId="0" borderId="0" xfId="0" applyFont="1" applyAlignment="1">
      <alignment/>
    </xf>
    <xf numFmtId="49" fontId="79" fillId="0" borderId="0" xfId="0" applyNumberFormat="1" applyFont="1" applyFill="1" applyBorder="1" applyAlignment="1" applyProtection="1">
      <alignment horizontal="right" vertical="center"/>
      <protection locked="0"/>
    </xf>
    <xf numFmtId="49" fontId="79" fillId="0" borderId="0" xfId="0" applyNumberFormat="1" applyFont="1" applyFill="1" applyBorder="1" applyAlignment="1" applyProtection="1">
      <alignment vertical="top" wrapText="1"/>
      <protection locked="0"/>
    </xf>
    <xf numFmtId="182" fontId="79" fillId="0" borderId="0" xfId="0" applyFont="1" applyFill="1" applyBorder="1" applyAlignment="1">
      <alignment/>
    </xf>
    <xf numFmtId="49" fontId="79" fillId="0" borderId="0" xfId="0" applyNumberFormat="1" applyFont="1" applyFill="1" applyAlignment="1" applyProtection="1">
      <alignment horizontal="right" vertical="center"/>
      <protection locked="0"/>
    </xf>
    <xf numFmtId="182" fontId="7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justify" vertical="center" wrapText="1"/>
    </xf>
    <xf numFmtId="4" fontId="25" fillId="0" borderId="11" xfId="0" applyNumberFormat="1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center" vertical="center" wrapText="1"/>
    </xf>
    <xf numFmtId="202" fontId="26" fillId="0" borderId="11" xfId="0" applyNumberFormat="1" applyFont="1" applyFill="1" applyBorder="1" applyAlignment="1">
      <alignment horizontal="justify" vertical="center" wrapText="1"/>
    </xf>
    <xf numFmtId="4" fontId="26" fillId="0" borderId="11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02" fontId="27" fillId="0" borderId="11" xfId="0" applyNumberFormat="1" applyFont="1" applyFill="1" applyBorder="1" applyAlignment="1">
      <alignment horizontal="justify" vertical="center" wrapText="1"/>
    </xf>
    <xf numFmtId="4" fontId="27" fillId="0" borderId="11" xfId="0" applyNumberFormat="1" applyFont="1" applyFill="1" applyBorder="1" applyAlignment="1">
      <alignment horizontal="right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02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 wrapText="1"/>
    </xf>
    <xf numFmtId="49" fontId="27" fillId="0" borderId="11" xfId="0" applyNumberFormat="1" applyFont="1" applyFill="1" applyBorder="1" applyAlignment="1">
      <alignment horizontal="justify" vertical="center" wrapText="1"/>
    </xf>
    <xf numFmtId="4" fontId="27" fillId="0" borderId="11" xfId="0" applyNumberFormat="1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justify" vertical="center" wrapText="1"/>
    </xf>
    <xf numFmtId="4" fontId="26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30" fillId="0" borderId="10" xfId="0" applyNumberFormat="1" applyFont="1" applyFill="1" applyBorder="1" applyAlignment="1" applyProtection="1">
      <alignment vertical="top" wrapText="1"/>
      <protection locked="0"/>
    </xf>
    <xf numFmtId="4" fontId="30" fillId="0" borderId="14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 applyProtection="1">
      <alignment horizontal="center" vertical="top"/>
      <protection locked="0"/>
    </xf>
    <xf numFmtId="49" fontId="30" fillId="0" borderId="13" xfId="0" applyNumberFormat="1" applyFont="1" applyFill="1" applyBorder="1" applyAlignment="1" applyProtection="1">
      <alignment vertical="top" wrapText="1"/>
      <protection locked="0"/>
    </xf>
    <xf numFmtId="4" fontId="30" fillId="0" borderId="17" xfId="0" applyNumberFormat="1" applyFont="1" applyFill="1" applyBorder="1" applyAlignment="1">
      <alignment horizontal="center" vertical="top"/>
    </xf>
    <xf numFmtId="4" fontId="31" fillId="0" borderId="11" xfId="0" applyNumberFormat="1" applyFont="1" applyFill="1" applyBorder="1" applyAlignment="1">
      <alignment horizontal="right" wrapText="1"/>
    </xf>
    <xf numFmtId="182" fontId="32" fillId="0" borderId="0" xfId="0" applyFont="1" applyBorder="1" applyAlignment="1">
      <alignment horizontal="left"/>
    </xf>
    <xf numFmtId="182" fontId="31" fillId="0" borderId="0" xfId="0" applyFont="1" applyAlignment="1">
      <alignment/>
    </xf>
    <xf numFmtId="182" fontId="33" fillId="0" borderId="0" xfId="0" applyFont="1" applyBorder="1" applyAlignment="1">
      <alignment/>
    </xf>
    <xf numFmtId="182" fontId="31" fillId="0" borderId="0" xfId="0" applyFont="1" applyAlignment="1">
      <alignment/>
    </xf>
    <xf numFmtId="182" fontId="34" fillId="0" borderId="0" xfId="0" applyFont="1" applyBorder="1" applyAlignment="1">
      <alignment/>
    </xf>
    <xf numFmtId="182" fontId="31" fillId="0" borderId="0" xfId="0" applyFont="1" applyBorder="1" applyAlignment="1">
      <alignment/>
    </xf>
    <xf numFmtId="182" fontId="31" fillId="0" borderId="0" xfId="0" applyFont="1" applyBorder="1" applyAlignment="1">
      <alignment/>
    </xf>
    <xf numFmtId="49" fontId="31" fillId="0" borderId="0" xfId="0" applyNumberFormat="1" applyFont="1" applyAlignment="1">
      <alignment horizontal="left"/>
    </xf>
    <xf numFmtId="182" fontId="31" fillId="0" borderId="0" xfId="0" applyFont="1" applyAlignment="1">
      <alignment wrapText="1"/>
    </xf>
    <xf numFmtId="182" fontId="31" fillId="0" borderId="13" xfId="0" applyFont="1" applyBorder="1" applyAlignment="1">
      <alignment horizontal="right"/>
    </xf>
    <xf numFmtId="182" fontId="36" fillId="0" borderId="11" xfId="0" applyFont="1" applyBorder="1" applyAlignment="1">
      <alignment horizontal="center" vertical="center" wrapText="1"/>
    </xf>
    <xf numFmtId="182" fontId="36" fillId="0" borderId="11" xfId="0" applyFont="1" applyBorder="1" applyAlignment="1">
      <alignment horizontal="center" vertical="center"/>
    </xf>
    <xf numFmtId="182" fontId="37" fillId="0" borderId="11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" fontId="38" fillId="0" borderId="18" xfId="0" applyNumberFormat="1" applyFont="1" applyBorder="1" applyAlignment="1">
      <alignment horizontal="right" vertical="center" wrapText="1"/>
    </xf>
    <xf numFmtId="182" fontId="39" fillId="0" borderId="11" xfId="0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182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182" fontId="39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right" vertical="center" wrapText="1"/>
    </xf>
    <xf numFmtId="182" fontId="31" fillId="0" borderId="0" xfId="0" applyFont="1" applyAlignment="1">
      <alignment horizontal="right"/>
    </xf>
    <xf numFmtId="182" fontId="34" fillId="0" borderId="0" xfId="0" applyFont="1" applyAlignment="1">
      <alignment vertical="center" wrapText="1"/>
    </xf>
    <xf numFmtId="182" fontId="15" fillId="0" borderId="0" xfId="0" applyFont="1" applyAlignment="1">
      <alignment/>
    </xf>
    <xf numFmtId="182" fontId="15" fillId="0" borderId="0" xfId="0" applyFont="1" applyAlignment="1">
      <alignment horizontal="center"/>
    </xf>
    <xf numFmtId="49" fontId="31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2" fontId="31" fillId="0" borderId="11" xfId="0" applyFont="1" applyBorder="1" applyAlignment="1">
      <alignment horizontal="center" wrapText="1"/>
    </xf>
    <xf numFmtId="4" fontId="31" fillId="0" borderId="11" xfId="0" applyNumberFormat="1" applyFont="1" applyBorder="1" applyAlignment="1">
      <alignment horizontal="center" vertical="center" wrapText="1"/>
    </xf>
    <xf numFmtId="184" fontId="31" fillId="0" borderId="11" xfId="0" applyNumberFormat="1" applyFont="1" applyBorder="1" applyAlignment="1">
      <alignment horizontal="right" wrapText="1"/>
    </xf>
    <xf numFmtId="4" fontId="31" fillId="0" borderId="11" xfId="0" applyNumberFormat="1" applyFont="1" applyBorder="1" applyAlignment="1">
      <alignment horizontal="center" wrapText="1"/>
    </xf>
    <xf numFmtId="4" fontId="31" fillId="0" borderId="11" xfId="0" applyNumberFormat="1" applyFont="1" applyFill="1" applyBorder="1" applyAlignment="1">
      <alignment horizontal="right"/>
    </xf>
    <xf numFmtId="4" fontId="31" fillId="0" borderId="11" xfId="0" applyNumberFormat="1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righ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right" wrapText="1"/>
    </xf>
    <xf numFmtId="182" fontId="35" fillId="0" borderId="11" xfId="0" applyFont="1" applyBorder="1" applyAlignment="1">
      <alignment horizontal="center"/>
    </xf>
    <xf numFmtId="4" fontId="35" fillId="0" borderId="11" xfId="0" applyNumberFormat="1" applyFont="1" applyBorder="1" applyAlignment="1">
      <alignment horizontal="center"/>
    </xf>
    <xf numFmtId="182" fontId="15" fillId="0" borderId="0" xfId="0" applyFont="1" applyBorder="1" applyAlignment="1">
      <alignment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82" fontId="14" fillId="0" borderId="11" xfId="0" applyFont="1" applyBorder="1" applyAlignment="1">
      <alignment/>
    </xf>
    <xf numFmtId="182" fontId="14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182" fontId="10" fillId="0" borderId="11" xfId="0" applyFont="1" applyBorder="1" applyAlignment="1">
      <alignment vertical="top" wrapText="1" shrinkToFit="1"/>
    </xf>
    <xf numFmtId="182" fontId="15" fillId="0" borderId="11" xfId="0" applyFont="1" applyBorder="1" applyAlignment="1">
      <alignment horizontal="center" vertical="top" wrapText="1" shrinkToFit="1"/>
    </xf>
    <xf numFmtId="182" fontId="31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202" fontId="31" fillId="0" borderId="11" xfId="0" applyNumberFormat="1" applyFont="1" applyFill="1" applyBorder="1" applyAlignment="1">
      <alignment horizontal="justify" vertical="center" wrapText="1"/>
    </xf>
    <xf numFmtId="202" fontId="29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/>
    </xf>
    <xf numFmtId="4" fontId="35" fillId="0" borderId="11" xfId="0" applyNumberFormat="1" applyFont="1" applyFill="1" applyBorder="1" applyAlignment="1">
      <alignment horizontal="right" wrapText="1"/>
    </xf>
    <xf numFmtId="4" fontId="31" fillId="0" borderId="11" xfId="0" applyNumberFormat="1" applyFont="1" applyBorder="1" applyAlignment="1">
      <alignment wrapText="1"/>
    </xf>
    <xf numFmtId="182" fontId="38" fillId="0" borderId="19" xfId="0" applyFont="1" applyBorder="1" applyAlignment="1">
      <alignment horizontal="left" vertical="center"/>
    </xf>
    <xf numFmtId="182" fontId="22" fillId="0" borderId="20" xfId="0" applyFont="1" applyBorder="1" applyAlignment="1">
      <alignment vertical="center"/>
    </xf>
    <xf numFmtId="182" fontId="22" fillId="0" borderId="21" xfId="0" applyFont="1" applyBorder="1" applyAlignment="1">
      <alignment vertical="center"/>
    </xf>
    <xf numFmtId="182" fontId="40" fillId="0" borderId="0" xfId="0" applyFont="1" applyAlignment="1">
      <alignment vertical="center" wrapText="1"/>
    </xf>
    <xf numFmtId="182" fontId="22" fillId="0" borderId="0" xfId="0" applyFont="1" applyAlignment="1">
      <alignment/>
    </xf>
    <xf numFmtId="182" fontId="40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82" fontId="38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82" fontId="40" fillId="0" borderId="11" xfId="0" applyFont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2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182" fontId="0" fillId="0" borderId="16" xfId="0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9" fillId="0" borderId="0" xfId="0" applyFont="1" applyAlignment="1">
      <alignment horizontal="center" vertical="top" wrapText="1" shrinkToFit="1"/>
    </xf>
    <xf numFmtId="49" fontId="21" fillId="0" borderId="15" xfId="0" applyNumberFormat="1" applyFont="1" applyFill="1" applyBorder="1" applyAlignment="1">
      <alignment horizontal="center" vertical="center" wrapText="1"/>
    </xf>
    <xf numFmtId="202" fontId="21" fillId="0" borderId="11" xfId="0" applyNumberFormat="1" applyFont="1" applyFill="1" applyBorder="1" applyAlignment="1">
      <alignment horizontal="center" vertical="center" wrapText="1"/>
    </xf>
    <xf numFmtId="182" fontId="22" fillId="0" borderId="11" xfId="0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182" fontId="18" fillId="0" borderId="0" xfId="0" applyFont="1" applyAlignment="1">
      <alignment horizontal="center"/>
    </xf>
    <xf numFmtId="188" fontId="10" fillId="0" borderId="0" xfId="0" applyNumberFormat="1" applyFont="1" applyAlignment="1">
      <alignment horizontal="right" wrapText="1"/>
    </xf>
    <xf numFmtId="182" fontId="22" fillId="0" borderId="0" xfId="0" applyFont="1" applyAlignment="1">
      <alignment wrapText="1"/>
    </xf>
    <xf numFmtId="182" fontId="10" fillId="0" borderId="0" xfId="0" applyFont="1" applyAlignment="1">
      <alignment horizontal="right"/>
    </xf>
    <xf numFmtId="182" fontId="22" fillId="0" borderId="0" xfId="0" applyFont="1" applyAlignment="1">
      <alignment horizontal="right"/>
    </xf>
    <xf numFmtId="182" fontId="10" fillId="0" borderId="0" xfId="0" applyFont="1" applyAlignment="1">
      <alignment horizontal="right" wrapText="1"/>
    </xf>
    <xf numFmtId="182" fontId="22" fillId="0" borderId="0" xfId="0" applyFont="1" applyAlignment="1">
      <alignment horizontal="right" wrapText="1"/>
    </xf>
    <xf numFmtId="188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82" fontId="22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182" fontId="0" fillId="0" borderId="0" xfId="0" applyAlignment="1">
      <alignment horizontal="right" wrapText="1"/>
    </xf>
    <xf numFmtId="182" fontId="31" fillId="0" borderId="0" xfId="0" applyFont="1" applyAlignment="1">
      <alignment horizontal="right"/>
    </xf>
    <xf numFmtId="49" fontId="35" fillId="0" borderId="0" xfId="0" applyNumberFormat="1" applyFont="1" applyAlignment="1">
      <alignment horizontal="center" vertical="center" wrapText="1"/>
    </xf>
    <xf numFmtId="182" fontId="36" fillId="0" borderId="11" xfId="0" applyFont="1" applyBorder="1" applyAlignment="1">
      <alignment horizontal="center" vertical="center" wrapText="1"/>
    </xf>
    <xf numFmtId="182" fontId="36" fillId="0" borderId="23" xfId="0" applyFont="1" applyBorder="1" applyAlignment="1">
      <alignment horizontal="center" vertical="center" wrapText="1"/>
    </xf>
    <xf numFmtId="182" fontId="36" fillId="0" borderId="24" xfId="0" applyFont="1" applyBorder="1" applyAlignment="1">
      <alignment horizontal="center" vertical="center" wrapText="1"/>
    </xf>
    <xf numFmtId="182" fontId="36" fillId="0" borderId="25" xfId="0" applyFont="1" applyBorder="1" applyAlignment="1">
      <alignment horizontal="center" vertical="center" wrapText="1"/>
    </xf>
    <xf numFmtId="182" fontId="10" fillId="0" borderId="0" xfId="0" applyFont="1" applyAlignment="1">
      <alignment horizontal="right"/>
    </xf>
    <xf numFmtId="182" fontId="10" fillId="0" borderId="0" xfId="0" applyFont="1" applyAlignment="1">
      <alignment horizontal="center"/>
    </xf>
    <xf numFmtId="182" fontId="15" fillId="0" borderId="1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left" vertical="center" wrapText="1"/>
    </xf>
    <xf numFmtId="182" fontId="15" fillId="0" borderId="0" xfId="0" applyFont="1" applyBorder="1" applyAlignment="1">
      <alignment horizontal="center" vertical="center" wrapText="1"/>
    </xf>
    <xf numFmtId="182" fontId="41" fillId="0" borderId="0" xfId="0" applyFont="1" applyBorder="1" applyAlignment="1">
      <alignment horizontal="left" wrapText="1"/>
    </xf>
    <xf numFmtId="182" fontId="15" fillId="0" borderId="0" xfId="0" applyFont="1" applyAlignment="1">
      <alignment wrapText="1"/>
    </xf>
    <xf numFmtId="182" fontId="42" fillId="0" borderId="0" xfId="0" applyFont="1" applyBorder="1" applyAlignment="1">
      <alignment wrapText="1"/>
    </xf>
    <xf numFmtId="182" fontId="14" fillId="0" borderId="0" xfId="0" applyFont="1" applyAlignment="1">
      <alignment horizontal="center"/>
    </xf>
    <xf numFmtId="182" fontId="15" fillId="0" borderId="13" xfId="0" applyFont="1" applyBorder="1" applyAlignment="1">
      <alignment horizontal="right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15" fillId="0" borderId="23" xfId="0" applyFont="1" applyBorder="1" applyAlignment="1">
      <alignment horizontal="center"/>
    </xf>
    <xf numFmtId="182" fontId="15" fillId="0" borderId="24" xfId="0" applyFont="1" applyBorder="1" applyAlignment="1">
      <alignment horizontal="center"/>
    </xf>
    <xf numFmtId="182" fontId="15" fillId="0" borderId="18" xfId="0" applyFont="1" applyBorder="1" applyAlignment="1">
      <alignment horizontal="center" vertical="center"/>
    </xf>
    <xf numFmtId="182" fontId="15" fillId="0" borderId="10" xfId="0" applyFont="1" applyBorder="1" applyAlignment="1">
      <alignment horizontal="center" vertical="center"/>
    </xf>
    <xf numFmtId="182" fontId="15" fillId="0" borderId="25" xfId="0" applyFont="1" applyBorder="1" applyAlignment="1">
      <alignment horizontal="center"/>
    </xf>
    <xf numFmtId="182" fontId="15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82" fontId="15" fillId="0" borderId="11" xfId="0" applyFont="1" applyBorder="1" applyAlignment="1">
      <alignment wrapText="1"/>
    </xf>
    <xf numFmtId="182" fontId="43" fillId="0" borderId="11" xfId="0" applyFont="1" applyBorder="1" applyAlignment="1">
      <alignment wrapText="1"/>
    </xf>
    <xf numFmtId="182" fontId="31" fillId="0" borderId="11" xfId="0" applyFont="1" applyBorder="1" applyAlignment="1">
      <alignment wrapText="1"/>
    </xf>
    <xf numFmtId="182" fontId="35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center" vertical="center" wrapText="1"/>
    </xf>
    <xf numFmtId="182" fontId="15" fillId="0" borderId="11" xfId="0" applyFont="1" applyBorder="1" applyAlignment="1">
      <alignment horizontal="center"/>
    </xf>
    <xf numFmtId="4" fontId="27" fillId="0" borderId="11" xfId="0" applyNumberFormat="1" applyFont="1" applyFill="1" applyBorder="1" applyAlignment="1">
      <alignment horizontal="center" wrapText="1"/>
    </xf>
    <xf numFmtId="4" fontId="27" fillId="0" borderId="11" xfId="0" applyNumberFormat="1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E341"/>
  <sheetViews>
    <sheetView tabSelected="1" zoomScalePageLayoutView="0" workbookViewId="0" topLeftCell="A1">
      <selection activeCell="K3" sqref="K3"/>
    </sheetView>
  </sheetViews>
  <sheetFormatPr defaultColWidth="8.796875" defaultRowHeight="15"/>
  <cols>
    <col min="1" max="1" width="19.59765625" style="22" customWidth="1"/>
    <col min="2" max="2" width="55.296875" style="23" customWidth="1"/>
    <col min="3" max="5" width="10.3984375" style="21" customWidth="1"/>
    <col min="6" max="16384" width="8.796875" style="21" customWidth="1"/>
  </cols>
  <sheetData>
    <row r="1" spans="1:3" ht="15.75">
      <c r="A1" s="36" t="s">
        <v>22</v>
      </c>
      <c r="B1" s="168"/>
      <c r="C1" s="168"/>
    </row>
    <row r="2" spans="1:3" ht="15.75">
      <c r="A2" s="166" t="s">
        <v>72</v>
      </c>
      <c r="B2" s="167"/>
      <c r="C2" s="167"/>
    </row>
    <row r="3" spans="1:3" ht="16.5">
      <c r="A3" s="165" t="s">
        <v>23</v>
      </c>
      <c r="B3" s="165"/>
      <c r="C3" s="165"/>
    </row>
    <row r="4" spans="1:3" ht="15.75" customHeight="1">
      <c r="A4" s="165" t="s">
        <v>24</v>
      </c>
      <c r="B4" s="165"/>
      <c r="C4" s="165"/>
    </row>
    <row r="5" spans="1:5" ht="15.75" customHeight="1">
      <c r="A5" s="165" t="s">
        <v>178</v>
      </c>
      <c r="B5" s="165"/>
      <c r="C5" s="165"/>
      <c r="D5" s="165"/>
      <c r="E5" s="165"/>
    </row>
    <row r="6" spans="3:5" ht="15.75">
      <c r="C6" s="24"/>
      <c r="E6" s="39" t="s">
        <v>4</v>
      </c>
    </row>
    <row r="7" spans="1:5" ht="28.5" customHeight="1">
      <c r="A7" s="25" t="s">
        <v>25</v>
      </c>
      <c r="B7" s="26" t="s">
        <v>11</v>
      </c>
      <c r="C7" s="27" t="s">
        <v>130</v>
      </c>
      <c r="D7" s="27" t="s">
        <v>133</v>
      </c>
      <c r="E7" s="27" t="s">
        <v>179</v>
      </c>
    </row>
    <row r="8" spans="1:5" s="49" customFormat="1" ht="16.5">
      <c r="A8" s="76"/>
      <c r="B8" s="77" t="s">
        <v>26</v>
      </c>
      <c r="C8" s="152"/>
      <c r="D8" s="152"/>
      <c r="E8" s="152"/>
    </row>
    <row r="9" spans="1:5" s="49" customFormat="1" ht="16.5">
      <c r="A9" s="69" t="s">
        <v>134</v>
      </c>
      <c r="B9" s="70" t="s">
        <v>59</v>
      </c>
      <c r="C9" s="71">
        <v>3554545.57</v>
      </c>
      <c r="D9" s="71">
        <v>2863879.8</v>
      </c>
      <c r="E9" s="71">
        <v>2945901.63</v>
      </c>
    </row>
    <row r="10" spans="1:5" s="50" customFormat="1" ht="15.75">
      <c r="A10" s="73"/>
      <c r="B10" s="74" t="s">
        <v>60</v>
      </c>
      <c r="C10" s="75">
        <v>1881502.57</v>
      </c>
      <c r="D10" s="75">
        <v>1792479.8</v>
      </c>
      <c r="E10" s="75">
        <v>1874501.63</v>
      </c>
    </row>
    <row r="11" spans="1:5" s="49" customFormat="1" ht="16.5">
      <c r="A11" s="69" t="s">
        <v>135</v>
      </c>
      <c r="B11" s="70" t="s">
        <v>61</v>
      </c>
      <c r="C11" s="71">
        <v>1155000</v>
      </c>
      <c r="D11" s="71">
        <v>1082000</v>
      </c>
      <c r="E11" s="71">
        <v>1123000</v>
      </c>
    </row>
    <row r="12" spans="1:5" s="50" customFormat="1" ht="15.75">
      <c r="A12" s="73" t="s">
        <v>136</v>
      </c>
      <c r="B12" s="74" t="s">
        <v>27</v>
      </c>
      <c r="C12" s="75">
        <v>1155000</v>
      </c>
      <c r="D12" s="75">
        <v>1082000</v>
      </c>
      <c r="E12" s="75">
        <v>1123000</v>
      </c>
    </row>
    <row r="13" spans="1:5" s="50" customFormat="1" ht="63">
      <c r="A13" s="73" t="s">
        <v>137</v>
      </c>
      <c r="B13" s="74" t="s">
        <v>308</v>
      </c>
      <c r="C13" s="75">
        <v>1155000</v>
      </c>
      <c r="D13" s="75">
        <v>1078000</v>
      </c>
      <c r="E13" s="75">
        <v>1119000</v>
      </c>
    </row>
    <row r="14" spans="1:5" s="49" customFormat="1" ht="47.25">
      <c r="A14" s="73" t="s">
        <v>184</v>
      </c>
      <c r="B14" s="74" t="s">
        <v>185</v>
      </c>
      <c r="C14" s="75">
        <v>0</v>
      </c>
      <c r="D14" s="75">
        <v>4000</v>
      </c>
      <c r="E14" s="75">
        <v>4000</v>
      </c>
    </row>
    <row r="15" spans="1:5" s="50" customFormat="1" ht="31.5">
      <c r="A15" s="69" t="s">
        <v>138</v>
      </c>
      <c r="B15" s="70" t="s">
        <v>90</v>
      </c>
      <c r="C15" s="71">
        <v>512502.57</v>
      </c>
      <c r="D15" s="71">
        <v>479479.8</v>
      </c>
      <c r="E15" s="71">
        <v>508501.63</v>
      </c>
    </row>
    <row r="16" spans="1:5" s="50" customFormat="1" ht="31.5">
      <c r="A16" s="73" t="s">
        <v>139</v>
      </c>
      <c r="B16" s="74" t="s">
        <v>91</v>
      </c>
      <c r="C16" s="75">
        <v>512502.57</v>
      </c>
      <c r="D16" s="75">
        <v>479479.8</v>
      </c>
      <c r="E16" s="75">
        <v>508501.63</v>
      </c>
    </row>
    <row r="17" spans="1:5" s="50" customFormat="1" ht="63">
      <c r="A17" s="73" t="s">
        <v>140</v>
      </c>
      <c r="B17" s="74" t="s">
        <v>118</v>
      </c>
      <c r="C17" s="75">
        <v>234742.44</v>
      </c>
      <c r="D17" s="75">
        <v>173750.2</v>
      </c>
      <c r="E17" s="75">
        <v>183903.78</v>
      </c>
    </row>
    <row r="18" spans="1:5" s="50" customFormat="1" ht="94.5">
      <c r="A18" s="73" t="s">
        <v>309</v>
      </c>
      <c r="B18" s="74" t="s">
        <v>310</v>
      </c>
      <c r="C18" s="75">
        <v>234742.44</v>
      </c>
      <c r="D18" s="75">
        <v>173750.2</v>
      </c>
      <c r="E18" s="75">
        <v>183903.78</v>
      </c>
    </row>
    <row r="19" spans="1:5" s="50" customFormat="1" ht="78.75">
      <c r="A19" s="73" t="s">
        <v>141</v>
      </c>
      <c r="B19" s="74" t="s">
        <v>119</v>
      </c>
      <c r="C19" s="75">
        <v>1595.08</v>
      </c>
      <c r="D19" s="75">
        <v>1147.23</v>
      </c>
      <c r="E19" s="75">
        <v>1177.28</v>
      </c>
    </row>
    <row r="20" spans="1:5" s="49" customFormat="1" ht="110.25">
      <c r="A20" s="73" t="s">
        <v>311</v>
      </c>
      <c r="B20" s="74" t="s">
        <v>312</v>
      </c>
      <c r="C20" s="75">
        <v>1595.08</v>
      </c>
      <c r="D20" s="75">
        <v>1147.23</v>
      </c>
      <c r="E20" s="75">
        <v>1177.28</v>
      </c>
    </row>
    <row r="21" spans="1:5" s="50" customFormat="1" ht="63">
      <c r="A21" s="73" t="s">
        <v>142</v>
      </c>
      <c r="B21" s="74" t="s">
        <v>120</v>
      </c>
      <c r="C21" s="75">
        <v>309552.83</v>
      </c>
      <c r="D21" s="75">
        <v>336903.71</v>
      </c>
      <c r="E21" s="75">
        <v>356722.98</v>
      </c>
    </row>
    <row r="22" spans="1:5" s="50" customFormat="1" ht="94.5">
      <c r="A22" s="73" t="s">
        <v>313</v>
      </c>
      <c r="B22" s="74" t="s">
        <v>314</v>
      </c>
      <c r="C22" s="75">
        <v>309552.83</v>
      </c>
      <c r="D22" s="75">
        <v>336903.71</v>
      </c>
      <c r="E22" s="75">
        <v>356722.98</v>
      </c>
    </row>
    <row r="23" spans="1:5" s="50" customFormat="1" ht="63">
      <c r="A23" s="73" t="s">
        <v>143</v>
      </c>
      <c r="B23" s="74" t="s">
        <v>121</v>
      </c>
      <c r="C23" s="75">
        <v>-33387.78</v>
      </c>
      <c r="D23" s="75">
        <v>-32321.34</v>
      </c>
      <c r="E23" s="75">
        <v>-33302.41</v>
      </c>
    </row>
    <row r="24" spans="1:5" s="50" customFormat="1" ht="94.5">
      <c r="A24" s="73" t="s">
        <v>315</v>
      </c>
      <c r="B24" s="74" t="s">
        <v>316</v>
      </c>
      <c r="C24" s="75">
        <v>-33387.78</v>
      </c>
      <c r="D24" s="75">
        <v>-32321.34</v>
      </c>
      <c r="E24" s="75">
        <v>-33302.41</v>
      </c>
    </row>
    <row r="25" spans="1:5" s="50" customFormat="1" ht="15.75">
      <c r="A25" s="69" t="s">
        <v>144</v>
      </c>
      <c r="B25" s="70" t="s">
        <v>62</v>
      </c>
      <c r="C25" s="71">
        <v>204000</v>
      </c>
      <c r="D25" s="71">
        <v>216000</v>
      </c>
      <c r="E25" s="71">
        <v>228000</v>
      </c>
    </row>
    <row r="26" spans="1:5" s="50" customFormat="1" ht="15.75">
      <c r="A26" s="73" t="s">
        <v>145</v>
      </c>
      <c r="B26" s="74" t="s">
        <v>28</v>
      </c>
      <c r="C26" s="75">
        <v>179000</v>
      </c>
      <c r="D26" s="75">
        <v>190000</v>
      </c>
      <c r="E26" s="75">
        <v>202000</v>
      </c>
    </row>
    <row r="27" spans="1:5" s="50" customFormat="1" ht="31.5">
      <c r="A27" s="73" t="s">
        <v>146</v>
      </c>
      <c r="B27" s="74" t="s">
        <v>122</v>
      </c>
      <c r="C27" s="75">
        <v>179000</v>
      </c>
      <c r="D27" s="75">
        <v>190000</v>
      </c>
      <c r="E27" s="75">
        <v>202000</v>
      </c>
    </row>
    <row r="28" spans="1:5" s="49" customFormat="1" ht="16.5">
      <c r="A28" s="73" t="s">
        <v>147</v>
      </c>
      <c r="B28" s="74" t="s">
        <v>29</v>
      </c>
      <c r="C28" s="75">
        <v>25000</v>
      </c>
      <c r="D28" s="75">
        <v>26000</v>
      </c>
      <c r="E28" s="75">
        <v>26000</v>
      </c>
    </row>
    <row r="29" spans="1:5" s="50" customFormat="1" ht="15.75">
      <c r="A29" s="73" t="s">
        <v>148</v>
      </c>
      <c r="B29" s="74" t="s">
        <v>104</v>
      </c>
      <c r="C29" s="75">
        <v>21000</v>
      </c>
      <c r="D29" s="75">
        <v>22000</v>
      </c>
      <c r="E29" s="75">
        <v>22000</v>
      </c>
    </row>
    <row r="30" spans="1:5" s="50" customFormat="1" ht="31.5">
      <c r="A30" s="73" t="s">
        <v>149</v>
      </c>
      <c r="B30" s="74" t="s">
        <v>150</v>
      </c>
      <c r="C30" s="75">
        <v>21000</v>
      </c>
      <c r="D30" s="75">
        <v>22000</v>
      </c>
      <c r="E30" s="75">
        <v>22000</v>
      </c>
    </row>
    <row r="31" spans="1:5" s="50" customFormat="1" ht="15.75">
      <c r="A31" s="73" t="s">
        <v>151</v>
      </c>
      <c r="B31" s="74" t="s">
        <v>105</v>
      </c>
      <c r="C31" s="75">
        <v>4000</v>
      </c>
      <c r="D31" s="75">
        <v>4000</v>
      </c>
      <c r="E31" s="75">
        <v>4000</v>
      </c>
    </row>
    <row r="32" spans="1:5" s="49" customFormat="1" ht="31.5">
      <c r="A32" s="73" t="s">
        <v>152</v>
      </c>
      <c r="B32" s="74" t="s">
        <v>106</v>
      </c>
      <c r="C32" s="75">
        <v>4000</v>
      </c>
      <c r="D32" s="75">
        <v>4000</v>
      </c>
      <c r="E32" s="75">
        <v>4000</v>
      </c>
    </row>
    <row r="33" spans="1:5" s="49" customFormat="1" ht="16.5">
      <c r="A33" s="69" t="s">
        <v>153</v>
      </c>
      <c r="B33" s="70" t="s">
        <v>63</v>
      </c>
      <c r="C33" s="71">
        <v>10000</v>
      </c>
      <c r="D33" s="71">
        <v>15000</v>
      </c>
      <c r="E33" s="71">
        <v>15000</v>
      </c>
    </row>
    <row r="34" spans="1:5" s="51" customFormat="1" ht="47.25">
      <c r="A34" s="73" t="s">
        <v>154</v>
      </c>
      <c r="B34" s="74" t="s">
        <v>64</v>
      </c>
      <c r="C34" s="75">
        <v>10000</v>
      </c>
      <c r="D34" s="75">
        <v>15000</v>
      </c>
      <c r="E34" s="75">
        <v>15000</v>
      </c>
    </row>
    <row r="35" spans="1:5" s="50" customFormat="1" ht="63">
      <c r="A35" s="73" t="s">
        <v>155</v>
      </c>
      <c r="B35" s="74" t="s">
        <v>50</v>
      </c>
      <c r="C35" s="75">
        <v>10000</v>
      </c>
      <c r="D35" s="75">
        <v>15000</v>
      </c>
      <c r="E35" s="75">
        <v>15000</v>
      </c>
    </row>
    <row r="36" spans="1:5" s="51" customFormat="1" ht="15.75">
      <c r="A36" s="73"/>
      <c r="B36" s="74" t="s">
        <v>65</v>
      </c>
      <c r="C36" s="75">
        <v>1673043</v>
      </c>
      <c r="D36" s="75">
        <v>1071400</v>
      </c>
      <c r="E36" s="75">
        <v>1071400</v>
      </c>
    </row>
    <row r="37" spans="1:5" s="50" customFormat="1" ht="31.5">
      <c r="A37" s="69" t="s">
        <v>156</v>
      </c>
      <c r="B37" s="70" t="s">
        <v>66</v>
      </c>
      <c r="C37" s="71">
        <v>1544057</v>
      </c>
      <c r="D37" s="71">
        <v>949400</v>
      </c>
      <c r="E37" s="71">
        <v>949400</v>
      </c>
    </row>
    <row r="38" spans="1:5" s="49" customFormat="1" ht="78.75">
      <c r="A38" s="73" t="s">
        <v>157</v>
      </c>
      <c r="B38" s="74" t="s">
        <v>67</v>
      </c>
      <c r="C38" s="75">
        <v>554000</v>
      </c>
      <c r="D38" s="75">
        <v>354000</v>
      </c>
      <c r="E38" s="75">
        <v>354000</v>
      </c>
    </row>
    <row r="39" spans="1:5" s="51" customFormat="1" ht="63">
      <c r="A39" s="73" t="s">
        <v>158</v>
      </c>
      <c r="B39" s="74" t="s">
        <v>30</v>
      </c>
      <c r="C39" s="75">
        <v>84000</v>
      </c>
      <c r="D39" s="75">
        <v>84000</v>
      </c>
      <c r="E39" s="75">
        <v>84000</v>
      </c>
    </row>
    <row r="40" spans="1:5" s="50" customFormat="1" ht="63">
      <c r="A40" s="73" t="s">
        <v>159</v>
      </c>
      <c r="B40" s="74" t="s">
        <v>107</v>
      </c>
      <c r="C40" s="75">
        <v>84000</v>
      </c>
      <c r="D40" s="75">
        <v>84000</v>
      </c>
      <c r="E40" s="75">
        <v>84000</v>
      </c>
    </row>
    <row r="41" spans="1:5" s="52" customFormat="1" ht="78.75">
      <c r="A41" s="73" t="s">
        <v>160</v>
      </c>
      <c r="B41" s="74" t="s">
        <v>92</v>
      </c>
      <c r="C41" s="75">
        <v>470000</v>
      </c>
      <c r="D41" s="75">
        <v>270000</v>
      </c>
      <c r="E41" s="75">
        <v>270000</v>
      </c>
    </row>
    <row r="42" spans="1:5" s="49" customFormat="1" ht="63">
      <c r="A42" s="73" t="s">
        <v>161</v>
      </c>
      <c r="B42" s="74" t="s">
        <v>108</v>
      </c>
      <c r="C42" s="75">
        <v>470000</v>
      </c>
      <c r="D42" s="75">
        <v>270000</v>
      </c>
      <c r="E42" s="75">
        <v>270000</v>
      </c>
    </row>
    <row r="43" spans="1:5" s="52" customFormat="1" ht="78.75">
      <c r="A43" s="73" t="s">
        <v>162</v>
      </c>
      <c r="B43" s="74" t="s">
        <v>31</v>
      </c>
      <c r="C43" s="75">
        <v>990057</v>
      </c>
      <c r="D43" s="75">
        <v>595400</v>
      </c>
      <c r="E43" s="75">
        <v>595400</v>
      </c>
    </row>
    <row r="44" spans="1:5" s="52" customFormat="1" ht="78.75">
      <c r="A44" s="73" t="s">
        <v>163</v>
      </c>
      <c r="B44" s="74" t="s">
        <v>32</v>
      </c>
      <c r="C44" s="75">
        <v>990057</v>
      </c>
      <c r="D44" s="75">
        <v>595400</v>
      </c>
      <c r="E44" s="75">
        <v>595400</v>
      </c>
    </row>
    <row r="45" spans="1:5" s="49" customFormat="1" ht="63">
      <c r="A45" s="73" t="s">
        <v>164</v>
      </c>
      <c r="B45" s="74" t="s">
        <v>109</v>
      </c>
      <c r="C45" s="75">
        <v>990057</v>
      </c>
      <c r="D45" s="75">
        <v>595400</v>
      </c>
      <c r="E45" s="75">
        <v>595400</v>
      </c>
    </row>
    <row r="46" spans="1:5" s="51" customFormat="1" ht="31.5">
      <c r="A46" s="69" t="s">
        <v>165</v>
      </c>
      <c r="B46" s="70" t="s">
        <v>186</v>
      </c>
      <c r="C46" s="71">
        <v>111556</v>
      </c>
      <c r="D46" s="71">
        <v>120000</v>
      </c>
      <c r="E46" s="71">
        <v>120000</v>
      </c>
    </row>
    <row r="47" spans="1:5" s="50" customFormat="1" ht="15.75">
      <c r="A47" s="73" t="s">
        <v>166</v>
      </c>
      <c r="B47" s="74" t="s">
        <v>131</v>
      </c>
      <c r="C47" s="75">
        <v>111556</v>
      </c>
      <c r="D47" s="75">
        <v>120000</v>
      </c>
      <c r="E47" s="75">
        <v>120000</v>
      </c>
    </row>
    <row r="48" spans="1:5" s="49" customFormat="1" ht="31.5">
      <c r="A48" s="73" t="s">
        <v>187</v>
      </c>
      <c r="B48" s="74" t="s">
        <v>188</v>
      </c>
      <c r="C48" s="75">
        <v>111556</v>
      </c>
      <c r="D48" s="75">
        <v>120000</v>
      </c>
      <c r="E48" s="75">
        <v>120000</v>
      </c>
    </row>
    <row r="49" spans="1:5" s="52" customFormat="1" ht="31.5">
      <c r="A49" s="73" t="s">
        <v>189</v>
      </c>
      <c r="B49" s="74" t="s">
        <v>190</v>
      </c>
      <c r="C49" s="75">
        <v>111556</v>
      </c>
      <c r="D49" s="75">
        <v>120000</v>
      </c>
      <c r="E49" s="75">
        <v>120000</v>
      </c>
    </row>
    <row r="50" spans="1:5" s="49" customFormat="1" ht="31.5">
      <c r="A50" s="69" t="s">
        <v>167</v>
      </c>
      <c r="B50" s="70" t="s">
        <v>123</v>
      </c>
      <c r="C50" s="71">
        <v>17430</v>
      </c>
      <c r="D50" s="71">
        <v>2000</v>
      </c>
      <c r="E50" s="71">
        <v>2000</v>
      </c>
    </row>
    <row r="51" spans="1:5" s="51" customFormat="1" ht="31.5">
      <c r="A51" s="73" t="s">
        <v>168</v>
      </c>
      <c r="B51" s="74" t="s">
        <v>124</v>
      </c>
      <c r="C51" s="75">
        <v>17430</v>
      </c>
      <c r="D51" s="75">
        <v>2000</v>
      </c>
      <c r="E51" s="75">
        <v>2000</v>
      </c>
    </row>
    <row r="52" spans="1:5" s="50" customFormat="1" ht="31.5">
      <c r="A52" s="73" t="s">
        <v>169</v>
      </c>
      <c r="B52" s="74" t="s">
        <v>125</v>
      </c>
      <c r="C52" s="75">
        <v>17430</v>
      </c>
      <c r="D52" s="75">
        <v>2000</v>
      </c>
      <c r="E52" s="75">
        <v>2000</v>
      </c>
    </row>
    <row r="53" spans="1:5" s="51" customFormat="1" ht="47.25">
      <c r="A53" s="73" t="s">
        <v>170</v>
      </c>
      <c r="B53" s="74" t="s">
        <v>126</v>
      </c>
      <c r="C53" s="75">
        <v>17430</v>
      </c>
      <c r="D53" s="75">
        <v>2000</v>
      </c>
      <c r="E53" s="75">
        <v>2000</v>
      </c>
    </row>
    <row r="54" spans="1:5" s="50" customFormat="1" ht="15.75">
      <c r="A54" s="69" t="s">
        <v>171</v>
      </c>
      <c r="B54" s="70" t="s">
        <v>68</v>
      </c>
      <c r="C54" s="71">
        <v>9580540.44</v>
      </c>
      <c r="D54" s="71">
        <v>2079600</v>
      </c>
      <c r="E54" s="71">
        <v>2026600</v>
      </c>
    </row>
    <row r="55" spans="1:5" s="49" customFormat="1" ht="31.5">
      <c r="A55" s="69" t="s">
        <v>172</v>
      </c>
      <c r="B55" s="70" t="s">
        <v>69</v>
      </c>
      <c r="C55" s="71">
        <v>9580540.44</v>
      </c>
      <c r="D55" s="71">
        <v>2079600</v>
      </c>
      <c r="E55" s="71">
        <v>2026600</v>
      </c>
    </row>
    <row r="56" spans="1:5" s="51" customFormat="1" ht="15.75">
      <c r="A56" s="73" t="s">
        <v>195</v>
      </c>
      <c r="B56" s="74" t="s">
        <v>173</v>
      </c>
      <c r="C56" s="75">
        <v>7882019</v>
      </c>
      <c r="D56" s="75">
        <v>1745257</v>
      </c>
      <c r="E56" s="75">
        <v>1692257</v>
      </c>
    </row>
    <row r="57" spans="1:5" s="50" customFormat="1" ht="15.75">
      <c r="A57" s="73" t="s">
        <v>196</v>
      </c>
      <c r="B57" s="74" t="s">
        <v>33</v>
      </c>
      <c r="C57" s="75">
        <v>37600</v>
      </c>
      <c r="D57" s="75">
        <v>36500</v>
      </c>
      <c r="E57" s="75">
        <v>36200</v>
      </c>
    </row>
    <row r="58" spans="1:5" s="50" customFormat="1" ht="31.5">
      <c r="A58" s="73" t="s">
        <v>197</v>
      </c>
      <c r="B58" s="74" t="s">
        <v>110</v>
      </c>
      <c r="C58" s="75">
        <v>37600</v>
      </c>
      <c r="D58" s="75">
        <v>36500</v>
      </c>
      <c r="E58" s="75">
        <v>36200</v>
      </c>
    </row>
    <row r="59" spans="1:5" s="49" customFormat="1" ht="31.5">
      <c r="A59" s="73" t="s">
        <v>386</v>
      </c>
      <c r="B59" s="74" t="s">
        <v>383</v>
      </c>
      <c r="C59" s="75">
        <v>7844419</v>
      </c>
      <c r="D59" s="75">
        <v>1708757</v>
      </c>
      <c r="E59" s="75">
        <v>1656057</v>
      </c>
    </row>
    <row r="60" spans="1:5" s="50" customFormat="1" ht="31.5">
      <c r="A60" s="73" t="s">
        <v>385</v>
      </c>
      <c r="B60" s="74" t="s">
        <v>384</v>
      </c>
      <c r="C60" s="75">
        <v>7844419</v>
      </c>
      <c r="D60" s="75">
        <v>1708757</v>
      </c>
      <c r="E60" s="75">
        <v>1656057</v>
      </c>
    </row>
    <row r="61" spans="1:5" s="50" customFormat="1" ht="31.5">
      <c r="A61" s="73" t="s">
        <v>305</v>
      </c>
      <c r="B61" s="74" t="s">
        <v>301</v>
      </c>
      <c r="C61" s="75">
        <v>829093</v>
      </c>
      <c r="D61" s="75">
        <v>0</v>
      </c>
      <c r="E61" s="75">
        <v>0</v>
      </c>
    </row>
    <row r="62" spans="1:5" s="49" customFormat="1" ht="31.5">
      <c r="A62" s="73" t="s">
        <v>304</v>
      </c>
      <c r="B62" s="74" t="s">
        <v>317</v>
      </c>
      <c r="C62" s="75">
        <v>829093</v>
      </c>
      <c r="D62" s="75">
        <v>0</v>
      </c>
      <c r="E62" s="75">
        <v>0</v>
      </c>
    </row>
    <row r="63" spans="1:5" s="50" customFormat="1" ht="31.5">
      <c r="A63" s="73" t="s">
        <v>318</v>
      </c>
      <c r="B63" s="74" t="s">
        <v>319</v>
      </c>
      <c r="C63" s="75">
        <v>829093</v>
      </c>
      <c r="D63" s="75">
        <v>0</v>
      </c>
      <c r="E63" s="75">
        <v>0</v>
      </c>
    </row>
    <row r="64" spans="1:5" s="50" customFormat="1" ht="15.75">
      <c r="A64" s="73" t="s">
        <v>191</v>
      </c>
      <c r="B64" s="74" t="s">
        <v>174</v>
      </c>
      <c r="C64" s="75">
        <v>339952</v>
      </c>
      <c r="D64" s="75">
        <v>334343</v>
      </c>
      <c r="E64" s="75">
        <v>334343</v>
      </c>
    </row>
    <row r="65" spans="1:5" s="50" customFormat="1" ht="31.5">
      <c r="A65" s="73" t="s">
        <v>198</v>
      </c>
      <c r="B65" s="74" t="s">
        <v>70</v>
      </c>
      <c r="C65" s="75">
        <v>24865</v>
      </c>
      <c r="D65" s="75">
        <v>19087</v>
      </c>
      <c r="E65" s="75">
        <v>19087</v>
      </c>
    </row>
    <row r="66" spans="1:5" s="50" customFormat="1" ht="31.5">
      <c r="A66" s="73" t="s">
        <v>199</v>
      </c>
      <c r="B66" s="74" t="s">
        <v>113</v>
      </c>
      <c r="C66" s="75">
        <v>24865</v>
      </c>
      <c r="D66" s="75">
        <v>19087</v>
      </c>
      <c r="E66" s="75">
        <v>19087</v>
      </c>
    </row>
    <row r="67" spans="1:5" s="50" customFormat="1" ht="31.5">
      <c r="A67" s="73" t="s">
        <v>192</v>
      </c>
      <c r="B67" s="74" t="s">
        <v>35</v>
      </c>
      <c r="C67" s="75">
        <v>301255</v>
      </c>
      <c r="D67" s="75">
        <v>301255</v>
      </c>
      <c r="E67" s="75">
        <v>301255</v>
      </c>
    </row>
    <row r="68" spans="1:5" s="50" customFormat="1" ht="31.5">
      <c r="A68" s="73" t="s">
        <v>193</v>
      </c>
      <c r="B68" s="74" t="s">
        <v>112</v>
      </c>
      <c r="C68" s="75">
        <v>301255</v>
      </c>
      <c r="D68" s="75">
        <v>301255</v>
      </c>
      <c r="E68" s="75">
        <v>301255</v>
      </c>
    </row>
    <row r="69" spans="1:5" s="50" customFormat="1" ht="31.5">
      <c r="A69" s="73" t="s">
        <v>200</v>
      </c>
      <c r="B69" s="74" t="s">
        <v>34</v>
      </c>
      <c r="C69" s="75">
        <v>13832</v>
      </c>
      <c r="D69" s="75">
        <v>14001</v>
      </c>
      <c r="E69" s="75">
        <v>14001</v>
      </c>
    </row>
    <row r="70" spans="1:5" s="50" customFormat="1" ht="31.5">
      <c r="A70" s="73" t="s">
        <v>201</v>
      </c>
      <c r="B70" s="74" t="s">
        <v>111</v>
      </c>
      <c r="C70" s="75">
        <v>13832</v>
      </c>
      <c r="D70" s="75">
        <v>14001</v>
      </c>
      <c r="E70" s="75">
        <v>14001</v>
      </c>
    </row>
    <row r="71" spans="1:5" s="50" customFormat="1" ht="15.75">
      <c r="A71" s="73" t="s">
        <v>300</v>
      </c>
      <c r="B71" s="74" t="s">
        <v>297</v>
      </c>
      <c r="C71" s="75">
        <v>529476.44</v>
      </c>
      <c r="D71" s="75">
        <v>0</v>
      </c>
      <c r="E71" s="75">
        <v>0</v>
      </c>
    </row>
    <row r="72" spans="1:5" s="49" customFormat="1" ht="16.5">
      <c r="A72" s="73" t="s">
        <v>299</v>
      </c>
      <c r="B72" s="74" t="s">
        <v>298</v>
      </c>
      <c r="C72" s="75">
        <v>529476.44</v>
      </c>
      <c r="D72" s="75">
        <v>0</v>
      </c>
      <c r="E72" s="75">
        <v>0</v>
      </c>
    </row>
    <row r="73" spans="1:5" s="50" customFormat="1" ht="31.5">
      <c r="A73" s="73" t="s">
        <v>320</v>
      </c>
      <c r="B73" s="74" t="s">
        <v>283</v>
      </c>
      <c r="C73" s="75">
        <v>529476.44</v>
      </c>
      <c r="D73" s="75">
        <v>0</v>
      </c>
      <c r="E73" s="75">
        <v>0</v>
      </c>
    </row>
    <row r="74" spans="1:5" s="49" customFormat="1" ht="16.5">
      <c r="A74" s="69"/>
      <c r="B74" s="70" t="s">
        <v>71</v>
      </c>
      <c r="C74" s="71">
        <v>13135086.01</v>
      </c>
      <c r="D74" s="71">
        <v>4943479.8</v>
      </c>
      <c r="E74" s="71">
        <v>4972501.63</v>
      </c>
    </row>
    <row r="75" spans="1:3" s="50" customFormat="1" ht="15.75">
      <c r="A75" s="53"/>
      <c r="B75" s="54"/>
      <c r="C75" s="55"/>
    </row>
    <row r="76" spans="1:3" s="50" customFormat="1" ht="15.75">
      <c r="A76" s="53"/>
      <c r="B76" s="54"/>
      <c r="C76" s="55"/>
    </row>
    <row r="77" spans="1:3" s="50" customFormat="1" ht="15.75">
      <c r="A77" s="53"/>
      <c r="B77" s="54"/>
      <c r="C77" s="55"/>
    </row>
    <row r="78" spans="1:3" s="50" customFormat="1" ht="15.75">
      <c r="A78" s="53"/>
      <c r="B78" s="54"/>
      <c r="C78" s="55"/>
    </row>
    <row r="79" spans="1:3" s="50" customFormat="1" ht="15.75">
      <c r="A79" s="53"/>
      <c r="B79" s="54"/>
      <c r="C79" s="55"/>
    </row>
    <row r="80" spans="1:3" s="50" customFormat="1" ht="15.75">
      <c r="A80" s="53"/>
      <c r="B80" s="54"/>
      <c r="C80" s="55"/>
    </row>
    <row r="81" spans="1:3" s="50" customFormat="1" ht="15.75">
      <c r="A81" s="53"/>
      <c r="B81" s="54"/>
      <c r="C81" s="55"/>
    </row>
    <row r="82" spans="1:3" s="50" customFormat="1" ht="15.75">
      <c r="A82" s="53"/>
      <c r="B82" s="54"/>
      <c r="C82" s="55"/>
    </row>
    <row r="83" spans="1:3" s="50" customFormat="1" ht="15.75">
      <c r="A83" s="53"/>
      <c r="B83" s="54"/>
      <c r="C83" s="55"/>
    </row>
    <row r="84" spans="1:3" s="50" customFormat="1" ht="15.75">
      <c r="A84" s="53"/>
      <c r="B84" s="54"/>
      <c r="C84" s="55"/>
    </row>
    <row r="85" spans="1:3" s="50" customFormat="1" ht="15.75">
      <c r="A85" s="53"/>
      <c r="B85" s="54"/>
      <c r="C85" s="55"/>
    </row>
    <row r="86" spans="1:3" s="50" customFormat="1" ht="15.75">
      <c r="A86" s="53"/>
      <c r="B86" s="54"/>
      <c r="C86" s="55"/>
    </row>
    <row r="87" spans="1:3" s="50" customFormat="1" ht="15.75">
      <c r="A87" s="53"/>
      <c r="B87" s="54"/>
      <c r="C87" s="55"/>
    </row>
    <row r="88" spans="1:3" s="50" customFormat="1" ht="15.75">
      <c r="A88" s="53"/>
      <c r="B88" s="54"/>
      <c r="C88" s="55"/>
    </row>
    <row r="89" spans="1:3" s="50" customFormat="1" ht="15.75">
      <c r="A89" s="53"/>
      <c r="B89" s="54"/>
      <c r="C89" s="55"/>
    </row>
    <row r="90" spans="1:3" s="50" customFormat="1" ht="15.75">
      <c r="A90" s="53"/>
      <c r="B90" s="54"/>
      <c r="C90" s="55"/>
    </row>
    <row r="91" spans="1:3" s="50" customFormat="1" ht="15.75">
      <c r="A91" s="53"/>
      <c r="B91" s="54"/>
      <c r="C91" s="55"/>
    </row>
    <row r="92" spans="1:3" s="50" customFormat="1" ht="15.75">
      <c r="A92" s="53"/>
      <c r="B92" s="54"/>
      <c r="C92" s="55"/>
    </row>
    <row r="93" spans="1:3" s="50" customFormat="1" ht="15.75">
      <c r="A93" s="53"/>
      <c r="B93" s="54"/>
      <c r="C93" s="55"/>
    </row>
    <row r="94" spans="1:3" s="50" customFormat="1" ht="15.75">
      <c r="A94" s="53"/>
      <c r="B94" s="54"/>
      <c r="C94" s="55"/>
    </row>
    <row r="95" spans="1:3" s="50" customFormat="1" ht="15.75">
      <c r="A95" s="53"/>
      <c r="B95" s="54"/>
      <c r="C95" s="55"/>
    </row>
    <row r="96" spans="1:3" s="50" customFormat="1" ht="15.75">
      <c r="A96" s="53"/>
      <c r="B96" s="54"/>
      <c r="C96" s="55"/>
    </row>
    <row r="97" spans="1:3" s="50" customFormat="1" ht="15.75">
      <c r="A97" s="53"/>
      <c r="B97" s="54"/>
      <c r="C97" s="55"/>
    </row>
    <row r="98" spans="1:3" s="50" customFormat="1" ht="15.75">
      <c r="A98" s="53"/>
      <c r="B98" s="54"/>
      <c r="C98" s="55"/>
    </row>
    <row r="99" spans="1:3" s="50" customFormat="1" ht="15.75">
      <c r="A99" s="53"/>
      <c r="B99" s="54"/>
      <c r="C99" s="55"/>
    </row>
    <row r="100" spans="1:3" s="50" customFormat="1" ht="15.75">
      <c r="A100" s="53"/>
      <c r="B100" s="54"/>
      <c r="C100" s="55"/>
    </row>
    <row r="101" spans="1:3" s="50" customFormat="1" ht="15.75">
      <c r="A101" s="53"/>
      <c r="B101" s="54"/>
      <c r="C101" s="55"/>
    </row>
    <row r="102" spans="1:3" s="50" customFormat="1" ht="15.75">
      <c r="A102" s="53"/>
      <c r="B102" s="54"/>
      <c r="C102" s="55"/>
    </row>
    <row r="103" spans="1:3" s="50" customFormat="1" ht="15.75">
      <c r="A103" s="53"/>
      <c r="B103" s="54"/>
      <c r="C103" s="55"/>
    </row>
    <row r="104" spans="1:3" s="50" customFormat="1" ht="15.75">
      <c r="A104" s="53"/>
      <c r="B104" s="54"/>
      <c r="C104" s="55"/>
    </row>
    <row r="105" spans="1:3" s="50" customFormat="1" ht="15.75">
      <c r="A105" s="53"/>
      <c r="B105" s="54"/>
      <c r="C105" s="55"/>
    </row>
    <row r="106" spans="1:3" s="50" customFormat="1" ht="15.75">
      <c r="A106" s="53"/>
      <c r="B106" s="54"/>
      <c r="C106" s="55"/>
    </row>
    <row r="107" spans="1:3" s="50" customFormat="1" ht="15.75">
      <c r="A107" s="53"/>
      <c r="B107" s="54"/>
      <c r="C107" s="55"/>
    </row>
    <row r="108" spans="1:3" s="50" customFormat="1" ht="15.75">
      <c r="A108" s="53"/>
      <c r="B108" s="54"/>
      <c r="C108" s="55"/>
    </row>
    <row r="109" spans="1:3" s="50" customFormat="1" ht="15.75">
      <c r="A109" s="53"/>
      <c r="B109" s="54"/>
      <c r="C109" s="55"/>
    </row>
    <row r="110" spans="1:3" s="50" customFormat="1" ht="15.75">
      <c r="A110" s="53"/>
      <c r="B110" s="54"/>
      <c r="C110" s="55"/>
    </row>
    <row r="111" spans="1:3" s="50" customFormat="1" ht="15.75">
      <c r="A111" s="53"/>
      <c r="B111" s="54"/>
      <c r="C111" s="55"/>
    </row>
    <row r="112" spans="1:3" s="50" customFormat="1" ht="15.75">
      <c r="A112" s="53"/>
      <c r="B112" s="54"/>
      <c r="C112" s="55"/>
    </row>
    <row r="113" spans="1:3" s="50" customFormat="1" ht="15.75">
      <c r="A113" s="53"/>
      <c r="B113" s="54"/>
      <c r="C113" s="55"/>
    </row>
    <row r="114" spans="1:3" s="50" customFormat="1" ht="15.75">
      <c r="A114" s="53"/>
      <c r="B114" s="54"/>
      <c r="C114" s="55"/>
    </row>
    <row r="115" spans="1:3" s="50" customFormat="1" ht="15.75">
      <c r="A115" s="53"/>
      <c r="B115" s="54"/>
      <c r="C115" s="55"/>
    </row>
    <row r="116" spans="1:3" s="50" customFormat="1" ht="15.75">
      <c r="A116" s="53"/>
      <c r="B116" s="54"/>
      <c r="C116" s="55"/>
    </row>
    <row r="117" spans="1:3" s="50" customFormat="1" ht="15.75">
      <c r="A117" s="53"/>
      <c r="B117" s="54"/>
      <c r="C117" s="55"/>
    </row>
    <row r="118" spans="1:3" s="50" customFormat="1" ht="15.75">
      <c r="A118" s="53"/>
      <c r="B118" s="54"/>
      <c r="C118" s="55"/>
    </row>
    <row r="119" spans="1:3" s="50" customFormat="1" ht="15.75">
      <c r="A119" s="53"/>
      <c r="B119" s="54"/>
      <c r="C119" s="55"/>
    </row>
    <row r="120" spans="1:3" s="50" customFormat="1" ht="15.75">
      <c r="A120" s="53"/>
      <c r="B120" s="54"/>
      <c r="C120" s="55"/>
    </row>
    <row r="121" spans="1:3" s="50" customFormat="1" ht="15.75">
      <c r="A121" s="53"/>
      <c r="B121" s="54"/>
      <c r="C121" s="55"/>
    </row>
    <row r="122" spans="1:3" s="50" customFormat="1" ht="15.75">
      <c r="A122" s="53"/>
      <c r="B122" s="54"/>
      <c r="C122" s="55"/>
    </row>
    <row r="123" spans="1:3" s="50" customFormat="1" ht="15.75">
      <c r="A123" s="53"/>
      <c r="B123" s="54"/>
      <c r="C123" s="55"/>
    </row>
    <row r="124" spans="1:3" s="50" customFormat="1" ht="15.75">
      <c r="A124" s="53"/>
      <c r="B124" s="54"/>
      <c r="C124" s="55"/>
    </row>
    <row r="125" spans="1:3" s="50" customFormat="1" ht="15.75">
      <c r="A125" s="53"/>
      <c r="B125" s="54"/>
      <c r="C125" s="55"/>
    </row>
    <row r="126" spans="1:3" s="50" customFormat="1" ht="15.75">
      <c r="A126" s="53"/>
      <c r="B126" s="54"/>
      <c r="C126" s="55"/>
    </row>
    <row r="127" spans="1:3" s="50" customFormat="1" ht="15.75">
      <c r="A127" s="53"/>
      <c r="B127" s="54"/>
      <c r="C127" s="55"/>
    </row>
    <row r="128" spans="1:3" s="50" customFormat="1" ht="15.75">
      <c r="A128" s="53"/>
      <c r="B128" s="54"/>
      <c r="C128" s="55"/>
    </row>
    <row r="129" spans="1:3" s="50" customFormat="1" ht="15.75">
      <c r="A129" s="53"/>
      <c r="B129" s="54"/>
      <c r="C129" s="55"/>
    </row>
    <row r="130" spans="1:3" s="50" customFormat="1" ht="15.75">
      <c r="A130" s="53"/>
      <c r="B130" s="54"/>
      <c r="C130" s="55"/>
    </row>
    <row r="131" spans="1:3" s="50" customFormat="1" ht="15.75">
      <c r="A131" s="53"/>
      <c r="B131" s="54"/>
      <c r="C131" s="55"/>
    </row>
    <row r="132" spans="1:3" s="50" customFormat="1" ht="15.75">
      <c r="A132" s="53"/>
      <c r="B132" s="54"/>
      <c r="C132" s="55"/>
    </row>
    <row r="133" spans="1:3" s="50" customFormat="1" ht="15.75">
      <c r="A133" s="53"/>
      <c r="B133" s="54"/>
      <c r="C133" s="55"/>
    </row>
    <row r="134" spans="1:3" s="50" customFormat="1" ht="15.75">
      <c r="A134" s="53"/>
      <c r="B134" s="54"/>
      <c r="C134" s="55"/>
    </row>
    <row r="135" spans="1:3" s="50" customFormat="1" ht="15.75">
      <c r="A135" s="53"/>
      <c r="B135" s="54"/>
      <c r="C135" s="55"/>
    </row>
    <row r="136" spans="1:3" s="50" customFormat="1" ht="15.75">
      <c r="A136" s="53"/>
      <c r="B136" s="54"/>
      <c r="C136" s="55"/>
    </row>
    <row r="137" spans="1:3" s="50" customFormat="1" ht="15.75">
      <c r="A137" s="53"/>
      <c r="B137" s="54"/>
      <c r="C137" s="55"/>
    </row>
    <row r="138" spans="1:3" s="50" customFormat="1" ht="15.75">
      <c r="A138" s="53"/>
      <c r="B138" s="54"/>
      <c r="C138" s="55"/>
    </row>
    <row r="139" spans="1:3" s="50" customFormat="1" ht="15.75">
      <c r="A139" s="53"/>
      <c r="B139" s="54"/>
      <c r="C139" s="55"/>
    </row>
    <row r="140" spans="1:3" s="50" customFormat="1" ht="15.75">
      <c r="A140" s="53"/>
      <c r="B140" s="54"/>
      <c r="C140" s="55"/>
    </row>
    <row r="141" spans="1:3" s="50" customFormat="1" ht="15.75">
      <c r="A141" s="53"/>
      <c r="B141" s="54"/>
      <c r="C141" s="55"/>
    </row>
    <row r="142" spans="1:3" s="50" customFormat="1" ht="15.75">
      <c r="A142" s="53"/>
      <c r="B142" s="54"/>
      <c r="C142" s="55"/>
    </row>
    <row r="143" spans="1:3" s="50" customFormat="1" ht="15.75">
      <c r="A143" s="53"/>
      <c r="B143" s="54"/>
      <c r="C143" s="55"/>
    </row>
    <row r="144" spans="1:3" s="50" customFormat="1" ht="15.75">
      <c r="A144" s="53"/>
      <c r="B144" s="54"/>
      <c r="C144" s="55"/>
    </row>
    <row r="145" spans="1:3" s="50" customFormat="1" ht="15.75">
      <c r="A145" s="53"/>
      <c r="B145" s="54"/>
      <c r="C145" s="55"/>
    </row>
    <row r="146" spans="1:3" s="50" customFormat="1" ht="15.75">
      <c r="A146" s="53"/>
      <c r="B146" s="54"/>
      <c r="C146" s="55"/>
    </row>
    <row r="147" spans="1:3" s="50" customFormat="1" ht="15.75">
      <c r="A147" s="53"/>
      <c r="B147" s="54"/>
      <c r="C147" s="55"/>
    </row>
    <row r="148" spans="1:3" s="50" customFormat="1" ht="15.75">
      <c r="A148" s="53"/>
      <c r="B148" s="54"/>
      <c r="C148" s="55"/>
    </row>
    <row r="149" spans="1:3" s="50" customFormat="1" ht="15.75">
      <c r="A149" s="53"/>
      <c r="B149" s="54"/>
      <c r="C149" s="55"/>
    </row>
    <row r="150" spans="1:3" s="50" customFormat="1" ht="15.75">
      <c r="A150" s="53"/>
      <c r="B150" s="54"/>
      <c r="C150" s="55"/>
    </row>
    <row r="151" spans="1:3" s="50" customFormat="1" ht="15.75">
      <c r="A151" s="53"/>
      <c r="B151" s="54"/>
      <c r="C151" s="55"/>
    </row>
    <row r="152" spans="1:3" s="50" customFormat="1" ht="15.75">
      <c r="A152" s="53"/>
      <c r="B152" s="54"/>
      <c r="C152" s="55"/>
    </row>
    <row r="153" spans="1:3" s="50" customFormat="1" ht="15.75">
      <c r="A153" s="53"/>
      <c r="B153" s="54"/>
      <c r="C153" s="55"/>
    </row>
    <row r="154" spans="1:3" s="50" customFormat="1" ht="15.75">
      <c r="A154" s="53"/>
      <c r="B154" s="54"/>
      <c r="C154" s="55"/>
    </row>
    <row r="155" spans="1:3" s="50" customFormat="1" ht="15.75">
      <c r="A155" s="53"/>
      <c r="B155" s="54"/>
      <c r="C155" s="55"/>
    </row>
    <row r="156" spans="1:3" s="50" customFormat="1" ht="15.75">
      <c r="A156" s="53"/>
      <c r="B156" s="54"/>
      <c r="C156" s="55"/>
    </row>
    <row r="157" spans="1:3" s="50" customFormat="1" ht="15.75">
      <c r="A157" s="53"/>
      <c r="B157" s="54"/>
      <c r="C157" s="55"/>
    </row>
    <row r="158" spans="1:3" s="50" customFormat="1" ht="15.75">
      <c r="A158" s="53"/>
      <c r="B158" s="54"/>
      <c r="C158" s="55"/>
    </row>
    <row r="159" spans="1:3" s="50" customFormat="1" ht="15.75">
      <c r="A159" s="53"/>
      <c r="B159" s="54"/>
      <c r="C159" s="55"/>
    </row>
    <row r="160" spans="1:3" s="50" customFormat="1" ht="15.75">
      <c r="A160" s="53"/>
      <c r="B160" s="54"/>
      <c r="C160" s="55"/>
    </row>
    <row r="161" spans="1:3" s="50" customFormat="1" ht="15.75">
      <c r="A161" s="53"/>
      <c r="B161" s="54"/>
      <c r="C161" s="55"/>
    </row>
    <row r="162" spans="1:3" s="50" customFormat="1" ht="15.75">
      <c r="A162" s="53"/>
      <c r="B162" s="54"/>
      <c r="C162" s="55"/>
    </row>
    <row r="163" spans="1:3" s="50" customFormat="1" ht="15.75">
      <c r="A163" s="53"/>
      <c r="B163" s="54"/>
      <c r="C163" s="55"/>
    </row>
    <row r="164" spans="1:3" s="50" customFormat="1" ht="15.75">
      <c r="A164" s="53"/>
      <c r="B164" s="54"/>
      <c r="C164" s="55"/>
    </row>
    <row r="165" spans="1:3" s="50" customFormat="1" ht="15.75">
      <c r="A165" s="53"/>
      <c r="B165" s="54"/>
      <c r="C165" s="55"/>
    </row>
    <row r="166" spans="1:3" s="50" customFormat="1" ht="15.75">
      <c r="A166" s="53"/>
      <c r="B166" s="54"/>
      <c r="C166" s="55"/>
    </row>
    <row r="167" spans="1:3" s="50" customFormat="1" ht="15.75">
      <c r="A167" s="53"/>
      <c r="B167" s="54"/>
      <c r="C167" s="55"/>
    </row>
    <row r="168" spans="1:3" s="50" customFormat="1" ht="15.75">
      <c r="A168" s="53"/>
      <c r="B168" s="54"/>
      <c r="C168" s="55"/>
    </row>
    <row r="169" spans="1:3" s="50" customFormat="1" ht="15.75">
      <c r="A169" s="53"/>
      <c r="B169" s="54"/>
      <c r="C169" s="55"/>
    </row>
    <row r="170" spans="1:3" s="50" customFormat="1" ht="15.75">
      <c r="A170" s="53"/>
      <c r="B170" s="54"/>
      <c r="C170" s="55"/>
    </row>
    <row r="171" spans="1:3" s="50" customFormat="1" ht="15.75">
      <c r="A171" s="53"/>
      <c r="B171" s="54"/>
      <c r="C171" s="55"/>
    </row>
    <row r="172" spans="1:3" s="50" customFormat="1" ht="15.75">
      <c r="A172" s="53"/>
      <c r="B172" s="54"/>
      <c r="C172" s="55"/>
    </row>
    <row r="173" spans="1:3" s="50" customFormat="1" ht="15.75">
      <c r="A173" s="53"/>
      <c r="B173" s="54"/>
      <c r="C173" s="55"/>
    </row>
    <row r="174" spans="1:3" s="50" customFormat="1" ht="15.75">
      <c r="A174" s="53"/>
      <c r="B174" s="54"/>
      <c r="C174" s="55"/>
    </row>
    <row r="175" spans="1:3" s="50" customFormat="1" ht="15.75">
      <c r="A175" s="53"/>
      <c r="B175" s="54"/>
      <c r="C175" s="55"/>
    </row>
    <row r="176" spans="1:3" s="50" customFormat="1" ht="15.75">
      <c r="A176" s="53"/>
      <c r="B176" s="54"/>
      <c r="C176" s="55"/>
    </row>
    <row r="177" spans="1:3" s="50" customFormat="1" ht="15.75">
      <c r="A177" s="53"/>
      <c r="B177" s="54"/>
      <c r="C177" s="55"/>
    </row>
    <row r="178" spans="1:3" s="50" customFormat="1" ht="15.75">
      <c r="A178" s="53"/>
      <c r="B178" s="54"/>
      <c r="C178" s="55"/>
    </row>
    <row r="179" spans="1:3" s="50" customFormat="1" ht="15.75">
      <c r="A179" s="53"/>
      <c r="B179" s="54"/>
      <c r="C179" s="55"/>
    </row>
    <row r="180" spans="1:3" s="50" customFormat="1" ht="15.75">
      <c r="A180" s="53"/>
      <c r="B180" s="54"/>
      <c r="C180" s="55"/>
    </row>
    <row r="181" spans="1:3" s="50" customFormat="1" ht="15.75">
      <c r="A181" s="53"/>
      <c r="B181" s="54"/>
      <c r="C181" s="55"/>
    </row>
    <row r="182" spans="1:3" s="50" customFormat="1" ht="15.75">
      <c r="A182" s="53"/>
      <c r="B182" s="54"/>
      <c r="C182" s="55"/>
    </row>
    <row r="183" spans="1:3" s="50" customFormat="1" ht="15.75">
      <c r="A183" s="53"/>
      <c r="B183" s="54"/>
      <c r="C183" s="55"/>
    </row>
    <row r="184" spans="1:3" s="50" customFormat="1" ht="15.75">
      <c r="A184" s="53"/>
      <c r="B184" s="54"/>
      <c r="C184" s="55"/>
    </row>
    <row r="185" spans="1:3" s="50" customFormat="1" ht="15.75">
      <c r="A185" s="53"/>
      <c r="B185" s="54"/>
      <c r="C185" s="55"/>
    </row>
    <row r="186" spans="1:3" s="50" customFormat="1" ht="15.75">
      <c r="A186" s="53"/>
      <c r="B186" s="54"/>
      <c r="C186" s="55"/>
    </row>
    <row r="187" spans="1:3" s="50" customFormat="1" ht="15.75">
      <c r="A187" s="53"/>
      <c r="B187" s="54"/>
      <c r="C187" s="55"/>
    </row>
    <row r="188" spans="1:3" s="50" customFormat="1" ht="15.75">
      <c r="A188" s="53"/>
      <c r="B188" s="54"/>
      <c r="C188" s="55"/>
    </row>
    <row r="189" spans="1:3" s="50" customFormat="1" ht="15.75">
      <c r="A189" s="53"/>
      <c r="B189" s="54"/>
      <c r="C189" s="55"/>
    </row>
    <row r="190" spans="1:3" s="50" customFormat="1" ht="15.75">
      <c r="A190" s="53"/>
      <c r="B190" s="54"/>
      <c r="C190" s="55"/>
    </row>
    <row r="191" spans="1:3" s="50" customFormat="1" ht="15.75">
      <c r="A191" s="53"/>
      <c r="B191" s="54"/>
      <c r="C191" s="55"/>
    </row>
    <row r="192" spans="1:3" s="50" customFormat="1" ht="15.75">
      <c r="A192" s="53"/>
      <c r="B192" s="54"/>
      <c r="C192" s="55"/>
    </row>
    <row r="193" spans="1:3" s="50" customFormat="1" ht="15.75">
      <c r="A193" s="53"/>
      <c r="B193" s="54"/>
      <c r="C193" s="55"/>
    </row>
    <row r="194" spans="1:3" s="50" customFormat="1" ht="15.75">
      <c r="A194" s="53"/>
      <c r="B194" s="54"/>
      <c r="C194" s="55"/>
    </row>
    <row r="195" spans="1:3" s="50" customFormat="1" ht="15.75">
      <c r="A195" s="53"/>
      <c r="B195" s="54"/>
      <c r="C195" s="55"/>
    </row>
    <row r="196" spans="1:3" s="50" customFormat="1" ht="15.75">
      <c r="A196" s="53"/>
      <c r="B196" s="54"/>
      <c r="C196" s="55"/>
    </row>
    <row r="197" spans="1:3" s="50" customFormat="1" ht="15.75">
      <c r="A197" s="53"/>
      <c r="B197" s="54"/>
      <c r="C197" s="55"/>
    </row>
    <row r="198" spans="1:3" s="50" customFormat="1" ht="15.75">
      <c r="A198" s="53"/>
      <c r="B198" s="54"/>
      <c r="C198" s="55"/>
    </row>
    <row r="199" spans="1:3" s="50" customFormat="1" ht="15.75">
      <c r="A199" s="53"/>
      <c r="B199" s="54"/>
      <c r="C199" s="55"/>
    </row>
    <row r="200" spans="1:3" s="50" customFormat="1" ht="15.75">
      <c r="A200" s="53"/>
      <c r="B200" s="54"/>
      <c r="C200" s="55"/>
    </row>
    <row r="201" spans="1:3" s="50" customFormat="1" ht="15.75">
      <c r="A201" s="53"/>
      <c r="B201" s="54"/>
      <c r="C201" s="55"/>
    </row>
    <row r="202" spans="1:3" s="50" customFormat="1" ht="15.75">
      <c r="A202" s="53"/>
      <c r="B202" s="54"/>
      <c r="C202" s="55"/>
    </row>
    <row r="203" spans="1:3" s="50" customFormat="1" ht="15.75">
      <c r="A203" s="53"/>
      <c r="B203" s="54"/>
      <c r="C203" s="55"/>
    </row>
    <row r="204" spans="1:3" s="50" customFormat="1" ht="15.75">
      <c r="A204" s="53"/>
      <c r="B204" s="54"/>
      <c r="C204" s="55"/>
    </row>
    <row r="205" spans="1:3" s="50" customFormat="1" ht="15.75">
      <c r="A205" s="53"/>
      <c r="B205" s="54"/>
      <c r="C205" s="55"/>
    </row>
    <row r="206" spans="1:3" s="50" customFormat="1" ht="15.75">
      <c r="A206" s="53"/>
      <c r="B206" s="54"/>
      <c r="C206" s="55"/>
    </row>
    <row r="207" spans="1:3" s="50" customFormat="1" ht="15.75">
      <c r="A207" s="53"/>
      <c r="B207" s="54"/>
      <c r="C207" s="55"/>
    </row>
    <row r="208" spans="1:3" s="50" customFormat="1" ht="15.75">
      <c r="A208" s="53"/>
      <c r="B208" s="54"/>
      <c r="C208" s="55"/>
    </row>
    <row r="209" spans="1:3" s="50" customFormat="1" ht="15.75">
      <c r="A209" s="53"/>
      <c r="B209" s="54"/>
      <c r="C209" s="55"/>
    </row>
    <row r="210" spans="1:3" s="50" customFormat="1" ht="15.75">
      <c r="A210" s="53"/>
      <c r="B210" s="54"/>
      <c r="C210" s="55"/>
    </row>
    <row r="211" spans="1:3" s="50" customFormat="1" ht="15.75">
      <c r="A211" s="53"/>
      <c r="B211" s="54"/>
      <c r="C211" s="55"/>
    </row>
    <row r="212" spans="1:3" s="50" customFormat="1" ht="15.75">
      <c r="A212" s="53"/>
      <c r="B212" s="54"/>
      <c r="C212" s="55"/>
    </row>
    <row r="213" spans="1:3" s="50" customFormat="1" ht="15.75">
      <c r="A213" s="53"/>
      <c r="B213" s="54"/>
      <c r="C213" s="55"/>
    </row>
    <row r="214" spans="1:3" s="50" customFormat="1" ht="15.75">
      <c r="A214" s="53"/>
      <c r="B214" s="54"/>
      <c r="C214" s="55"/>
    </row>
    <row r="215" spans="1:3" s="50" customFormat="1" ht="15.75">
      <c r="A215" s="53"/>
      <c r="B215" s="54"/>
      <c r="C215" s="55"/>
    </row>
    <row r="216" spans="1:3" s="50" customFormat="1" ht="15.75">
      <c r="A216" s="53"/>
      <c r="B216" s="54"/>
      <c r="C216" s="55"/>
    </row>
    <row r="217" spans="1:3" s="50" customFormat="1" ht="15.75">
      <c r="A217" s="53"/>
      <c r="B217" s="54"/>
      <c r="C217" s="55"/>
    </row>
    <row r="218" spans="1:3" s="50" customFormat="1" ht="15.75">
      <c r="A218" s="53"/>
      <c r="B218" s="54"/>
      <c r="C218" s="55"/>
    </row>
    <row r="219" spans="1:3" s="50" customFormat="1" ht="15.75">
      <c r="A219" s="53"/>
      <c r="B219" s="54"/>
      <c r="C219" s="55"/>
    </row>
    <row r="220" spans="1:3" s="50" customFormat="1" ht="15.75">
      <c r="A220" s="53"/>
      <c r="B220" s="54"/>
      <c r="C220" s="55"/>
    </row>
    <row r="221" spans="1:3" s="50" customFormat="1" ht="15.75">
      <c r="A221" s="53"/>
      <c r="B221" s="54"/>
      <c r="C221" s="55"/>
    </row>
    <row r="222" spans="1:3" s="50" customFormat="1" ht="15.75">
      <c r="A222" s="53"/>
      <c r="B222" s="54"/>
      <c r="C222" s="55"/>
    </row>
    <row r="223" spans="1:3" s="50" customFormat="1" ht="15.75">
      <c r="A223" s="53"/>
      <c r="B223" s="54"/>
      <c r="C223" s="55"/>
    </row>
    <row r="224" spans="1:3" s="50" customFormat="1" ht="15.75">
      <c r="A224" s="53"/>
      <c r="B224" s="54"/>
      <c r="C224" s="55"/>
    </row>
    <row r="225" spans="1:3" s="50" customFormat="1" ht="15.75">
      <c r="A225" s="53"/>
      <c r="B225" s="54"/>
      <c r="C225" s="55"/>
    </row>
    <row r="226" spans="1:3" s="50" customFormat="1" ht="15.75">
      <c r="A226" s="53"/>
      <c r="B226" s="54"/>
      <c r="C226" s="55"/>
    </row>
    <row r="227" spans="1:3" s="50" customFormat="1" ht="15.75">
      <c r="A227" s="53"/>
      <c r="B227" s="54"/>
      <c r="C227" s="55"/>
    </row>
    <row r="228" spans="1:3" s="50" customFormat="1" ht="15.75">
      <c r="A228" s="53"/>
      <c r="B228" s="54"/>
      <c r="C228" s="55"/>
    </row>
    <row r="229" spans="1:3" s="50" customFormat="1" ht="15.75">
      <c r="A229" s="53"/>
      <c r="B229" s="54"/>
      <c r="C229" s="55"/>
    </row>
    <row r="230" spans="1:3" s="50" customFormat="1" ht="15.75">
      <c r="A230" s="53"/>
      <c r="B230" s="54"/>
      <c r="C230" s="55"/>
    </row>
    <row r="231" spans="1:3" s="50" customFormat="1" ht="15.75">
      <c r="A231" s="53"/>
      <c r="B231" s="54"/>
      <c r="C231" s="55"/>
    </row>
    <row r="232" spans="1:3" s="50" customFormat="1" ht="15.75">
      <c r="A232" s="53"/>
      <c r="B232" s="54"/>
      <c r="C232" s="55"/>
    </row>
    <row r="233" spans="1:3" s="50" customFormat="1" ht="15.75">
      <c r="A233" s="53"/>
      <c r="B233" s="54"/>
      <c r="C233" s="55"/>
    </row>
    <row r="234" spans="1:3" s="50" customFormat="1" ht="15.75">
      <c r="A234" s="53"/>
      <c r="B234" s="54"/>
      <c r="C234" s="55"/>
    </row>
    <row r="235" spans="1:3" s="50" customFormat="1" ht="15.75">
      <c r="A235" s="53"/>
      <c r="B235" s="54"/>
      <c r="C235" s="55"/>
    </row>
    <row r="236" spans="1:3" s="50" customFormat="1" ht="15.75">
      <c r="A236" s="53"/>
      <c r="B236" s="54"/>
      <c r="C236" s="55"/>
    </row>
    <row r="237" spans="1:3" s="50" customFormat="1" ht="15.75">
      <c r="A237" s="53"/>
      <c r="B237" s="54"/>
      <c r="C237" s="55"/>
    </row>
    <row r="238" spans="1:3" s="50" customFormat="1" ht="15.75">
      <c r="A238" s="53"/>
      <c r="B238" s="54"/>
      <c r="C238" s="55"/>
    </row>
    <row r="239" spans="1:3" s="50" customFormat="1" ht="15.75">
      <c r="A239" s="53"/>
      <c r="B239" s="54"/>
      <c r="C239" s="55"/>
    </row>
    <row r="240" spans="1:3" s="50" customFormat="1" ht="15.75">
      <c r="A240" s="53"/>
      <c r="B240" s="54"/>
      <c r="C240" s="55"/>
    </row>
    <row r="241" spans="1:3" s="50" customFormat="1" ht="15.75">
      <c r="A241" s="53"/>
      <c r="B241" s="54"/>
      <c r="C241" s="55"/>
    </row>
    <row r="242" spans="1:3" s="50" customFormat="1" ht="15.75">
      <c r="A242" s="53"/>
      <c r="B242" s="54"/>
      <c r="C242" s="55"/>
    </row>
    <row r="243" spans="1:3" s="50" customFormat="1" ht="15.75">
      <c r="A243" s="53"/>
      <c r="B243" s="54"/>
      <c r="C243" s="55"/>
    </row>
    <row r="244" spans="1:3" s="50" customFormat="1" ht="15.75">
      <c r="A244" s="53"/>
      <c r="B244" s="54"/>
      <c r="C244" s="55"/>
    </row>
    <row r="245" spans="1:3" s="50" customFormat="1" ht="15.75">
      <c r="A245" s="53"/>
      <c r="B245" s="54"/>
      <c r="C245" s="55"/>
    </row>
    <row r="246" spans="1:3" s="50" customFormat="1" ht="15.75">
      <c r="A246" s="53"/>
      <c r="B246" s="54"/>
      <c r="C246" s="55"/>
    </row>
    <row r="247" spans="1:3" s="50" customFormat="1" ht="15.75">
      <c r="A247" s="53"/>
      <c r="B247" s="54"/>
      <c r="C247" s="55"/>
    </row>
    <row r="248" spans="1:3" s="50" customFormat="1" ht="15.75">
      <c r="A248" s="53"/>
      <c r="B248" s="54"/>
      <c r="C248" s="55"/>
    </row>
    <row r="249" spans="1:3" s="50" customFormat="1" ht="15.75">
      <c r="A249" s="53"/>
      <c r="B249" s="54"/>
      <c r="C249" s="55"/>
    </row>
    <row r="250" spans="1:3" s="50" customFormat="1" ht="15.75">
      <c r="A250" s="53"/>
      <c r="B250" s="54"/>
      <c r="C250" s="55"/>
    </row>
    <row r="251" spans="1:3" s="50" customFormat="1" ht="15.75">
      <c r="A251" s="53"/>
      <c r="B251" s="54"/>
      <c r="C251" s="55"/>
    </row>
    <row r="252" spans="1:3" s="50" customFormat="1" ht="15.75">
      <c r="A252" s="53"/>
      <c r="B252" s="54"/>
      <c r="C252" s="55"/>
    </row>
    <row r="253" spans="1:3" s="50" customFormat="1" ht="15.75">
      <c r="A253" s="53"/>
      <c r="B253" s="54"/>
      <c r="C253" s="55"/>
    </row>
    <row r="254" spans="1:3" s="50" customFormat="1" ht="15.75">
      <c r="A254" s="53"/>
      <c r="B254" s="54"/>
      <c r="C254" s="55"/>
    </row>
    <row r="255" spans="1:3" s="50" customFormat="1" ht="15.75">
      <c r="A255" s="53"/>
      <c r="B255" s="54"/>
      <c r="C255" s="55"/>
    </row>
    <row r="256" spans="1:3" s="50" customFormat="1" ht="15.75">
      <c r="A256" s="53"/>
      <c r="B256" s="54"/>
      <c r="C256" s="55"/>
    </row>
    <row r="257" spans="1:3" s="50" customFormat="1" ht="15.75">
      <c r="A257" s="53"/>
      <c r="B257" s="54"/>
      <c r="C257" s="55"/>
    </row>
    <row r="258" spans="1:3" s="50" customFormat="1" ht="15.75">
      <c r="A258" s="53"/>
      <c r="B258" s="54"/>
      <c r="C258" s="55"/>
    </row>
    <row r="259" spans="1:3" s="50" customFormat="1" ht="15.75">
      <c r="A259" s="53"/>
      <c r="B259" s="54"/>
      <c r="C259" s="55"/>
    </row>
    <row r="260" spans="1:3" s="50" customFormat="1" ht="15.75">
      <c r="A260" s="53"/>
      <c r="B260" s="54"/>
      <c r="C260" s="55"/>
    </row>
    <row r="261" spans="1:3" s="50" customFormat="1" ht="15.75">
      <c r="A261" s="53"/>
      <c r="B261" s="54"/>
      <c r="C261" s="55"/>
    </row>
    <row r="262" spans="1:3" s="50" customFormat="1" ht="15.75">
      <c r="A262" s="53"/>
      <c r="B262" s="54"/>
      <c r="C262" s="55"/>
    </row>
    <row r="263" spans="1:3" s="50" customFormat="1" ht="15.75">
      <c r="A263" s="53"/>
      <c r="B263" s="54"/>
      <c r="C263" s="55"/>
    </row>
    <row r="264" spans="1:3" s="50" customFormat="1" ht="15.75">
      <c r="A264" s="53"/>
      <c r="B264" s="54"/>
      <c r="C264" s="55"/>
    </row>
    <row r="265" spans="1:3" s="50" customFormat="1" ht="15.75">
      <c r="A265" s="53"/>
      <c r="B265" s="54"/>
      <c r="C265" s="55"/>
    </row>
    <row r="266" spans="1:3" s="50" customFormat="1" ht="15.75">
      <c r="A266" s="53"/>
      <c r="B266" s="54"/>
      <c r="C266" s="55"/>
    </row>
    <row r="267" spans="1:3" s="50" customFormat="1" ht="15.75">
      <c r="A267" s="53"/>
      <c r="B267" s="54"/>
      <c r="C267" s="55"/>
    </row>
    <row r="268" spans="1:3" s="50" customFormat="1" ht="15.75">
      <c r="A268" s="53"/>
      <c r="B268" s="54"/>
      <c r="C268" s="55"/>
    </row>
    <row r="269" spans="1:3" s="50" customFormat="1" ht="15.75">
      <c r="A269" s="53"/>
      <c r="B269" s="54"/>
      <c r="C269" s="55"/>
    </row>
    <row r="270" spans="1:3" s="50" customFormat="1" ht="15.75">
      <c r="A270" s="53"/>
      <c r="B270" s="54"/>
      <c r="C270" s="55"/>
    </row>
    <row r="271" spans="1:3" s="50" customFormat="1" ht="15.75">
      <c r="A271" s="53"/>
      <c r="B271" s="54"/>
      <c r="C271" s="55"/>
    </row>
    <row r="272" spans="1:3" s="50" customFormat="1" ht="15.75">
      <c r="A272" s="53"/>
      <c r="B272" s="54"/>
      <c r="C272" s="55"/>
    </row>
    <row r="273" spans="1:3" s="50" customFormat="1" ht="15.75">
      <c r="A273" s="53"/>
      <c r="B273" s="54"/>
      <c r="C273" s="55"/>
    </row>
    <row r="274" spans="1:3" s="50" customFormat="1" ht="15.75">
      <c r="A274" s="53"/>
      <c r="B274" s="54"/>
      <c r="C274" s="55"/>
    </row>
    <row r="275" spans="1:3" s="50" customFormat="1" ht="15.75">
      <c r="A275" s="53"/>
      <c r="B275" s="54"/>
      <c r="C275" s="55"/>
    </row>
    <row r="276" spans="1:3" s="50" customFormat="1" ht="15.75">
      <c r="A276" s="53"/>
      <c r="B276" s="54"/>
      <c r="C276" s="55"/>
    </row>
    <row r="277" spans="1:3" s="50" customFormat="1" ht="15.75">
      <c r="A277" s="53"/>
      <c r="B277" s="54"/>
      <c r="C277" s="55"/>
    </row>
    <row r="278" spans="1:3" s="50" customFormat="1" ht="15.75">
      <c r="A278" s="53"/>
      <c r="B278" s="54"/>
      <c r="C278" s="55"/>
    </row>
    <row r="279" spans="1:3" s="50" customFormat="1" ht="15.75">
      <c r="A279" s="53"/>
      <c r="B279" s="54"/>
      <c r="C279" s="55"/>
    </row>
    <row r="280" spans="1:3" s="50" customFormat="1" ht="15.75">
      <c r="A280" s="53"/>
      <c r="B280" s="54"/>
      <c r="C280" s="55"/>
    </row>
    <row r="281" spans="1:3" s="50" customFormat="1" ht="15.75">
      <c r="A281" s="53"/>
      <c r="B281" s="54"/>
      <c r="C281" s="55"/>
    </row>
    <row r="282" spans="1:3" ht="15.75">
      <c r="A282" s="28"/>
      <c r="B282" s="29"/>
      <c r="C282" s="30"/>
    </row>
    <row r="283" spans="1:3" ht="15.75">
      <c r="A283" s="28"/>
      <c r="B283" s="29"/>
      <c r="C283" s="30"/>
    </row>
    <row r="284" spans="1:3" ht="15.75">
      <c r="A284" s="28"/>
      <c r="B284" s="29"/>
      <c r="C284" s="30"/>
    </row>
    <row r="285" spans="1:3" ht="15.75">
      <c r="A285" s="28"/>
      <c r="B285" s="29"/>
      <c r="C285" s="30"/>
    </row>
    <row r="286" spans="1:3" ht="15.75">
      <c r="A286" s="28"/>
      <c r="B286" s="29"/>
      <c r="C286" s="30"/>
    </row>
    <row r="287" spans="1:3" ht="15.75">
      <c r="A287" s="28"/>
      <c r="B287" s="29"/>
      <c r="C287" s="30"/>
    </row>
    <row r="288" spans="1:3" ht="15.75">
      <c r="A288" s="28"/>
      <c r="B288" s="29"/>
      <c r="C288" s="30"/>
    </row>
    <row r="289" spans="1:3" ht="15.75">
      <c r="A289" s="28"/>
      <c r="B289" s="29"/>
      <c r="C289" s="30"/>
    </row>
    <row r="290" spans="1:3" ht="15.75">
      <c r="A290" s="28"/>
      <c r="B290" s="29"/>
      <c r="C290" s="30"/>
    </row>
    <row r="291" spans="1:3" ht="15.75">
      <c r="A291" s="28"/>
      <c r="B291" s="29"/>
      <c r="C291" s="30"/>
    </row>
    <row r="292" spans="1:3" ht="15.75">
      <c r="A292" s="28"/>
      <c r="B292" s="29"/>
      <c r="C292" s="30"/>
    </row>
    <row r="293" spans="1:3" ht="15.75">
      <c r="A293" s="28"/>
      <c r="B293" s="29"/>
      <c r="C293" s="30"/>
    </row>
    <row r="294" spans="1:3" ht="15.75">
      <c r="A294" s="28"/>
      <c r="B294" s="29"/>
      <c r="C294" s="30"/>
    </row>
    <row r="295" spans="1:3" ht="15.75">
      <c r="A295" s="28"/>
      <c r="B295" s="29"/>
      <c r="C295" s="30"/>
    </row>
    <row r="296" spans="1:3" ht="15.75">
      <c r="A296" s="28"/>
      <c r="B296" s="29"/>
      <c r="C296" s="30"/>
    </row>
    <row r="297" spans="1:3" ht="15.75">
      <c r="A297" s="28"/>
      <c r="B297" s="29"/>
      <c r="C297" s="30"/>
    </row>
    <row r="298" spans="1:3" ht="15.75">
      <c r="A298" s="28"/>
      <c r="B298" s="29"/>
      <c r="C298" s="30"/>
    </row>
    <row r="299" spans="1:3" ht="15.75">
      <c r="A299" s="28"/>
      <c r="B299" s="29"/>
      <c r="C299" s="30"/>
    </row>
    <row r="300" spans="1:3" ht="15.75">
      <c r="A300" s="28"/>
      <c r="B300" s="29"/>
      <c r="C300" s="30"/>
    </row>
    <row r="301" spans="1:3" ht="15.75">
      <c r="A301" s="28"/>
      <c r="B301" s="29"/>
      <c r="C301" s="30"/>
    </row>
    <row r="302" spans="1:3" ht="15.75">
      <c r="A302" s="28"/>
      <c r="B302" s="29"/>
      <c r="C302" s="30"/>
    </row>
    <row r="303" spans="1:3" ht="15.75">
      <c r="A303" s="28"/>
      <c r="B303" s="29"/>
      <c r="C303" s="30"/>
    </row>
    <row r="304" spans="1:3" ht="15.75">
      <c r="A304" s="28"/>
      <c r="B304" s="29"/>
      <c r="C304" s="30"/>
    </row>
    <row r="305" spans="1:3" ht="15.75">
      <c r="A305" s="28"/>
      <c r="B305" s="29"/>
      <c r="C305" s="30"/>
    </row>
    <row r="306" spans="1:3" ht="15.75">
      <c r="A306" s="28"/>
      <c r="B306" s="29"/>
      <c r="C306" s="30"/>
    </row>
    <row r="307" spans="1:3" ht="15.75">
      <c r="A307" s="28"/>
      <c r="B307" s="29"/>
      <c r="C307" s="30"/>
    </row>
    <row r="308" spans="1:3" ht="15.75">
      <c r="A308" s="28"/>
      <c r="B308" s="29"/>
      <c r="C308" s="30"/>
    </row>
    <row r="309" spans="1:3" ht="15.75">
      <c r="A309" s="28"/>
      <c r="B309" s="29"/>
      <c r="C309" s="30"/>
    </row>
    <row r="310" spans="1:3" ht="15.75">
      <c r="A310" s="28"/>
      <c r="B310" s="29"/>
      <c r="C310" s="30"/>
    </row>
    <row r="311" spans="1:3" ht="15.75">
      <c r="A311" s="28"/>
      <c r="B311" s="29"/>
      <c r="C311" s="30"/>
    </row>
    <row r="312" spans="1:3" ht="15.75">
      <c r="A312" s="28"/>
      <c r="B312" s="29"/>
      <c r="C312" s="30"/>
    </row>
    <row r="313" spans="1:2" ht="15.75">
      <c r="A313" s="28"/>
      <c r="B313" s="29"/>
    </row>
    <row r="314" spans="1:2" ht="15.75">
      <c r="A314" s="28"/>
      <c r="B314" s="29"/>
    </row>
    <row r="315" spans="1:2" ht="15.75">
      <c r="A315" s="28"/>
      <c r="B315" s="29"/>
    </row>
    <row r="316" spans="1:2" ht="15.75">
      <c r="A316" s="28"/>
      <c r="B316" s="29"/>
    </row>
    <row r="317" spans="1:2" ht="15.75">
      <c r="A317" s="28"/>
      <c r="B317" s="29"/>
    </row>
    <row r="318" spans="1:2" ht="15.75">
      <c r="A318" s="28"/>
      <c r="B318" s="29"/>
    </row>
    <row r="319" spans="1:2" ht="15.75">
      <c r="A319" s="28"/>
      <c r="B319" s="29"/>
    </row>
    <row r="320" spans="1:2" ht="15.75">
      <c r="A320" s="28"/>
      <c r="B320" s="29"/>
    </row>
    <row r="321" spans="1:2" ht="15.75">
      <c r="A321" s="28"/>
      <c r="B321" s="29"/>
    </row>
    <row r="322" spans="1:2" ht="15.75">
      <c r="A322" s="28"/>
      <c r="B322" s="29"/>
    </row>
    <row r="323" spans="1:2" ht="15.75">
      <c r="A323" s="28"/>
      <c r="B323" s="29"/>
    </row>
    <row r="324" spans="1:2" ht="15.75">
      <c r="A324" s="28"/>
      <c r="B324" s="29"/>
    </row>
    <row r="325" spans="1:2" ht="15.75">
      <c r="A325" s="28"/>
      <c r="B325" s="29"/>
    </row>
    <row r="326" spans="1:2" ht="15.75">
      <c r="A326" s="28"/>
      <c r="B326" s="29"/>
    </row>
    <row r="327" spans="1:2" ht="15.75">
      <c r="A327" s="28"/>
      <c r="B327" s="29"/>
    </row>
    <row r="328" spans="1:2" ht="15.75">
      <c r="A328" s="28"/>
      <c r="B328" s="29"/>
    </row>
    <row r="329" spans="1:2" ht="15.75">
      <c r="A329" s="28"/>
      <c r="B329" s="29"/>
    </row>
    <row r="330" spans="1:2" ht="15.75">
      <c r="A330" s="28"/>
      <c r="B330" s="29"/>
    </row>
    <row r="331" spans="1:2" ht="15.75">
      <c r="A331" s="28"/>
      <c r="B331" s="29"/>
    </row>
    <row r="332" spans="1:2" ht="15.75">
      <c r="A332" s="28"/>
      <c r="B332" s="29"/>
    </row>
    <row r="333" spans="1:2" ht="15.75">
      <c r="A333" s="28"/>
      <c r="B333" s="29"/>
    </row>
    <row r="334" spans="1:2" ht="15.75">
      <c r="A334" s="28"/>
      <c r="B334" s="29"/>
    </row>
    <row r="335" spans="1:2" ht="15.75">
      <c r="A335" s="28"/>
      <c r="B335" s="29"/>
    </row>
    <row r="336" spans="1:2" ht="15.75">
      <c r="A336" s="28"/>
      <c r="B336" s="29"/>
    </row>
    <row r="337" spans="1:2" ht="15.75">
      <c r="A337" s="28"/>
      <c r="B337" s="29"/>
    </row>
    <row r="338" spans="1:2" ht="15.75">
      <c r="A338" s="28"/>
      <c r="B338" s="29"/>
    </row>
    <row r="339" spans="1:2" ht="15.75">
      <c r="A339" s="28"/>
      <c r="B339" s="29"/>
    </row>
    <row r="340" spans="1:2" ht="15.75">
      <c r="A340" s="28"/>
      <c r="B340" s="29"/>
    </row>
    <row r="341" spans="1:2" ht="15.75">
      <c r="A341" s="31"/>
      <c r="B341" s="32"/>
    </row>
  </sheetData>
  <sheetProtection/>
  <mergeCells count="5">
    <mergeCell ref="A5:E5"/>
    <mergeCell ref="A2:C2"/>
    <mergeCell ref="B1:C1"/>
    <mergeCell ref="A3:C3"/>
    <mergeCell ref="A4:C4"/>
  </mergeCells>
  <printOptions/>
  <pageMargins left="0.9448818897637796" right="0.35433070866141736" top="0.3937007874015748" bottom="0.1968503937007874" header="0.31496062992125984" footer="0.31496062992125984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49"/>
  <sheetViews>
    <sheetView zoomScalePageLayoutView="0" workbookViewId="0" topLeftCell="A1">
      <selection activeCell="D57" sqref="D57"/>
    </sheetView>
  </sheetViews>
  <sheetFormatPr defaultColWidth="8.796875" defaultRowHeight="15"/>
  <cols>
    <col min="1" max="1" width="19.59765625" style="22" customWidth="1"/>
    <col min="2" max="2" width="55.296875" style="23" customWidth="1"/>
    <col min="3" max="5" width="10.3984375" style="21" customWidth="1"/>
    <col min="6" max="16384" width="8.796875" style="21" customWidth="1"/>
  </cols>
  <sheetData>
    <row r="1" spans="1:3" ht="15.75">
      <c r="A1" s="36" t="s">
        <v>22</v>
      </c>
      <c r="B1" s="168"/>
      <c r="C1" s="168"/>
    </row>
    <row r="2" spans="1:3" ht="15.75">
      <c r="A2" s="166" t="s">
        <v>72</v>
      </c>
      <c r="B2" s="167"/>
      <c r="C2" s="167"/>
    </row>
    <row r="3" spans="1:3" ht="16.5">
      <c r="A3" s="165" t="s">
        <v>23</v>
      </c>
      <c r="B3" s="165"/>
      <c r="C3" s="165"/>
    </row>
    <row r="4" spans="1:3" ht="15.75" customHeight="1">
      <c r="A4" s="165" t="s">
        <v>24</v>
      </c>
      <c r="B4" s="165"/>
      <c r="C4" s="165"/>
    </row>
    <row r="5" spans="1:5" ht="15.75" customHeight="1">
      <c r="A5" s="165" t="s">
        <v>178</v>
      </c>
      <c r="B5" s="165"/>
      <c r="C5" s="165"/>
      <c r="D5" s="165"/>
      <c r="E5" s="165"/>
    </row>
    <row r="6" spans="3:5" ht="15.75">
      <c r="C6" s="24"/>
      <c r="E6" s="39" t="s">
        <v>4</v>
      </c>
    </row>
    <row r="7" spans="1:5" ht="28.5" customHeight="1">
      <c r="A7" s="25" t="s">
        <v>25</v>
      </c>
      <c r="B7" s="26" t="s">
        <v>11</v>
      </c>
      <c r="C7" s="27" t="s">
        <v>130</v>
      </c>
      <c r="D7" s="27" t="s">
        <v>202</v>
      </c>
      <c r="E7" s="27" t="s">
        <v>203</v>
      </c>
    </row>
    <row r="8" spans="1:5" s="49" customFormat="1" ht="16.5">
      <c r="A8" s="66"/>
      <c r="B8" s="67" t="s">
        <v>26</v>
      </c>
      <c r="C8" s="68"/>
      <c r="D8" s="68"/>
      <c r="E8" s="68"/>
    </row>
    <row r="9" spans="1:5" s="49" customFormat="1" ht="16.5">
      <c r="A9" s="69" t="s">
        <v>134</v>
      </c>
      <c r="B9" s="70" t="s">
        <v>59</v>
      </c>
      <c r="C9" s="71">
        <f>C10+C32</f>
        <v>3547953.2</v>
      </c>
      <c r="D9" s="71">
        <f>D10+D32</f>
        <v>6592.37</v>
      </c>
      <c r="E9" s="71">
        <f>C9+D9</f>
        <v>3554545.57</v>
      </c>
    </row>
    <row r="10" spans="1:5" s="50" customFormat="1" ht="15.75">
      <c r="A10" s="66"/>
      <c r="B10" s="67" t="s">
        <v>60</v>
      </c>
      <c r="C10" s="72">
        <f>C11+C15+C21+C29</f>
        <v>1881896.2</v>
      </c>
      <c r="D10" s="72">
        <f>D11+D15+D21+D29</f>
        <v>-393.63</v>
      </c>
      <c r="E10" s="94">
        <f aca="true" t="shared" si="0" ref="E10:E70">C10+D10</f>
        <v>1881502.57</v>
      </c>
    </row>
    <row r="11" spans="1:5" s="49" customFormat="1" ht="16.5">
      <c r="A11" s="69" t="s">
        <v>135</v>
      </c>
      <c r="B11" s="70" t="s">
        <v>61</v>
      </c>
      <c r="C11" s="71">
        <f>C12</f>
        <v>1155000</v>
      </c>
      <c r="D11" s="71">
        <f>D12</f>
        <v>0</v>
      </c>
      <c r="E11" s="71">
        <f>C11+D11</f>
        <v>1155000</v>
      </c>
    </row>
    <row r="12" spans="1:5" s="50" customFormat="1" ht="15.75">
      <c r="A12" s="73" t="s">
        <v>136</v>
      </c>
      <c r="B12" s="74" t="s">
        <v>27</v>
      </c>
      <c r="C12" s="75">
        <f>C13+C14</f>
        <v>1155000</v>
      </c>
      <c r="D12" s="75">
        <f>D13+D14</f>
        <v>0</v>
      </c>
      <c r="E12" s="94">
        <f t="shared" si="0"/>
        <v>1155000</v>
      </c>
    </row>
    <row r="13" spans="1:5" s="50" customFormat="1" ht="63">
      <c r="A13" s="73" t="s">
        <v>137</v>
      </c>
      <c r="B13" s="74" t="s">
        <v>176</v>
      </c>
      <c r="C13" s="75">
        <v>1155000</v>
      </c>
      <c r="D13" s="75"/>
      <c r="E13" s="94">
        <f t="shared" si="0"/>
        <v>1155000</v>
      </c>
    </row>
    <row r="14" spans="1:5" s="49" customFormat="1" ht="47.25">
      <c r="A14" s="73" t="s">
        <v>184</v>
      </c>
      <c r="B14" s="74" t="s">
        <v>185</v>
      </c>
      <c r="C14" s="75">
        <v>0</v>
      </c>
      <c r="D14" s="75"/>
      <c r="E14" s="94">
        <f t="shared" si="0"/>
        <v>0</v>
      </c>
    </row>
    <row r="15" spans="1:5" s="50" customFormat="1" ht="31.5">
      <c r="A15" s="69" t="s">
        <v>138</v>
      </c>
      <c r="B15" s="70" t="s">
        <v>90</v>
      </c>
      <c r="C15" s="71">
        <f>C16</f>
        <v>512896.2</v>
      </c>
      <c r="D15" s="71">
        <f>D16</f>
        <v>-393.63</v>
      </c>
      <c r="E15" s="71">
        <f t="shared" si="0"/>
        <v>512502.57</v>
      </c>
    </row>
    <row r="16" spans="1:5" s="50" customFormat="1" ht="31.5">
      <c r="A16" s="73" t="s">
        <v>139</v>
      </c>
      <c r="B16" s="74" t="s">
        <v>91</v>
      </c>
      <c r="C16" s="75">
        <f>C17+C18+C19+C20</f>
        <v>512896.2</v>
      </c>
      <c r="D16" s="75">
        <f>D17+D18+D19+D20</f>
        <v>-393.63</v>
      </c>
      <c r="E16" s="94">
        <f t="shared" si="0"/>
        <v>512502.57</v>
      </c>
    </row>
    <row r="17" spans="1:5" s="50" customFormat="1" ht="63">
      <c r="A17" s="73" t="s">
        <v>140</v>
      </c>
      <c r="B17" s="74" t="s">
        <v>118</v>
      </c>
      <c r="C17" s="75">
        <v>234267.94</v>
      </c>
      <c r="D17" s="75">
        <v>474.5</v>
      </c>
      <c r="E17" s="94">
        <f t="shared" si="0"/>
        <v>234742.44</v>
      </c>
    </row>
    <row r="18" spans="1:5" s="50" customFormat="1" ht="78.75">
      <c r="A18" s="73" t="s">
        <v>141</v>
      </c>
      <c r="B18" s="74" t="s">
        <v>119</v>
      </c>
      <c r="C18" s="75">
        <v>1266.19</v>
      </c>
      <c r="D18" s="75">
        <v>328.89</v>
      </c>
      <c r="E18" s="94">
        <f t="shared" si="0"/>
        <v>1595.08</v>
      </c>
    </row>
    <row r="19" spans="1:5" s="50" customFormat="1" ht="63">
      <c r="A19" s="73" t="s">
        <v>142</v>
      </c>
      <c r="B19" s="74" t="s">
        <v>120</v>
      </c>
      <c r="C19" s="75">
        <v>313803.17</v>
      </c>
      <c r="D19" s="75">
        <v>-4250.34</v>
      </c>
      <c r="E19" s="94">
        <f t="shared" si="0"/>
        <v>309552.83</v>
      </c>
    </row>
    <row r="20" spans="1:5" s="49" customFormat="1" ht="63">
      <c r="A20" s="73" t="s">
        <v>143</v>
      </c>
      <c r="B20" s="74" t="s">
        <v>121</v>
      </c>
      <c r="C20" s="75">
        <v>-36441.1</v>
      </c>
      <c r="D20" s="75">
        <v>3053.32</v>
      </c>
      <c r="E20" s="94">
        <f t="shared" si="0"/>
        <v>-33387.78</v>
      </c>
    </row>
    <row r="21" spans="1:5" s="50" customFormat="1" ht="15.75">
      <c r="A21" s="69" t="s">
        <v>144</v>
      </c>
      <c r="B21" s="70" t="s">
        <v>62</v>
      </c>
      <c r="C21" s="71">
        <f>C22+C24</f>
        <v>204000</v>
      </c>
      <c r="D21" s="71">
        <f>D22+D24</f>
        <v>0</v>
      </c>
      <c r="E21" s="71">
        <f t="shared" si="0"/>
        <v>204000</v>
      </c>
    </row>
    <row r="22" spans="1:5" s="50" customFormat="1" ht="15.75">
      <c r="A22" s="73" t="s">
        <v>145</v>
      </c>
      <c r="B22" s="74" t="s">
        <v>28</v>
      </c>
      <c r="C22" s="75">
        <f>C23</f>
        <v>179000</v>
      </c>
      <c r="D22" s="75">
        <f>D23</f>
        <v>0</v>
      </c>
      <c r="E22" s="94">
        <f t="shared" si="0"/>
        <v>179000</v>
      </c>
    </row>
    <row r="23" spans="1:5" s="50" customFormat="1" ht="31.5">
      <c r="A23" s="73" t="s">
        <v>146</v>
      </c>
      <c r="B23" s="74" t="s">
        <v>122</v>
      </c>
      <c r="C23" s="75">
        <v>179000</v>
      </c>
      <c r="D23" s="75"/>
      <c r="E23" s="94">
        <f t="shared" si="0"/>
        <v>179000</v>
      </c>
    </row>
    <row r="24" spans="1:5" s="50" customFormat="1" ht="15.75">
      <c r="A24" s="73" t="s">
        <v>147</v>
      </c>
      <c r="B24" s="74" t="s">
        <v>29</v>
      </c>
      <c r="C24" s="75">
        <f>C25+C27</f>
        <v>25000</v>
      </c>
      <c r="D24" s="75">
        <f>D25+D27</f>
        <v>0</v>
      </c>
      <c r="E24" s="94">
        <f t="shared" si="0"/>
        <v>25000</v>
      </c>
    </row>
    <row r="25" spans="1:5" s="50" customFormat="1" ht="15.75">
      <c r="A25" s="73" t="s">
        <v>148</v>
      </c>
      <c r="B25" s="74" t="s">
        <v>104</v>
      </c>
      <c r="C25" s="75">
        <f>C26</f>
        <v>21000</v>
      </c>
      <c r="D25" s="75">
        <f>D26</f>
        <v>0</v>
      </c>
      <c r="E25" s="94">
        <f t="shared" si="0"/>
        <v>21000</v>
      </c>
    </row>
    <row r="26" spans="1:5" s="50" customFormat="1" ht="31.5">
      <c r="A26" s="73" t="s">
        <v>149</v>
      </c>
      <c r="B26" s="74" t="s">
        <v>150</v>
      </c>
      <c r="C26" s="75">
        <v>21000</v>
      </c>
      <c r="D26" s="75"/>
      <c r="E26" s="94">
        <f t="shared" si="0"/>
        <v>21000</v>
      </c>
    </row>
    <row r="27" spans="1:5" s="50" customFormat="1" ht="15.75">
      <c r="A27" s="73" t="s">
        <v>151</v>
      </c>
      <c r="B27" s="74" t="s">
        <v>105</v>
      </c>
      <c r="C27" s="75">
        <f>C28</f>
        <v>4000</v>
      </c>
      <c r="D27" s="75">
        <f>D28</f>
        <v>0</v>
      </c>
      <c r="E27" s="94">
        <f t="shared" si="0"/>
        <v>4000</v>
      </c>
    </row>
    <row r="28" spans="1:5" s="49" customFormat="1" ht="31.5">
      <c r="A28" s="73" t="s">
        <v>152</v>
      </c>
      <c r="B28" s="74" t="s">
        <v>106</v>
      </c>
      <c r="C28" s="75">
        <v>4000</v>
      </c>
      <c r="D28" s="75"/>
      <c r="E28" s="94">
        <f t="shared" si="0"/>
        <v>4000</v>
      </c>
    </row>
    <row r="29" spans="1:5" s="50" customFormat="1" ht="15.75">
      <c r="A29" s="69" t="s">
        <v>153</v>
      </c>
      <c r="B29" s="70" t="s">
        <v>63</v>
      </c>
      <c r="C29" s="71">
        <f>C30</f>
        <v>10000</v>
      </c>
      <c r="D29" s="71">
        <f>D30</f>
        <v>0</v>
      </c>
      <c r="E29" s="71">
        <f t="shared" si="0"/>
        <v>10000</v>
      </c>
    </row>
    <row r="30" spans="1:5" s="50" customFormat="1" ht="47.25">
      <c r="A30" s="73" t="s">
        <v>154</v>
      </c>
      <c r="B30" s="74" t="s">
        <v>64</v>
      </c>
      <c r="C30" s="75">
        <f>C31</f>
        <v>10000</v>
      </c>
      <c r="D30" s="75">
        <f>D31</f>
        <v>0</v>
      </c>
      <c r="E30" s="94">
        <f t="shared" si="0"/>
        <v>10000</v>
      </c>
    </row>
    <row r="31" spans="1:5" s="50" customFormat="1" ht="63">
      <c r="A31" s="73" t="s">
        <v>155</v>
      </c>
      <c r="B31" s="74" t="s">
        <v>50</v>
      </c>
      <c r="C31" s="75">
        <v>10000</v>
      </c>
      <c r="D31" s="75"/>
      <c r="E31" s="94">
        <f t="shared" si="0"/>
        <v>10000</v>
      </c>
    </row>
    <row r="32" spans="1:5" s="49" customFormat="1" ht="16.5">
      <c r="A32" s="66"/>
      <c r="B32" s="67" t="s">
        <v>65</v>
      </c>
      <c r="C32" s="72">
        <f>C33+C42+C46</f>
        <v>1666057</v>
      </c>
      <c r="D32" s="72">
        <f>D33+D42+D46</f>
        <v>6986</v>
      </c>
      <c r="E32" s="94">
        <f>C32+D32</f>
        <v>1673043</v>
      </c>
    </row>
    <row r="33" spans="1:5" s="49" customFormat="1" ht="31.5">
      <c r="A33" s="69" t="s">
        <v>156</v>
      </c>
      <c r="B33" s="70" t="s">
        <v>66</v>
      </c>
      <c r="C33" s="71">
        <f>C34+C40</f>
        <v>1544057</v>
      </c>
      <c r="D33" s="71">
        <f>D34+D39</f>
        <v>0</v>
      </c>
      <c r="E33" s="71">
        <f>C33+D33</f>
        <v>1544057</v>
      </c>
    </row>
    <row r="34" spans="1:5" s="51" customFormat="1" ht="78.75">
      <c r="A34" s="73" t="s">
        <v>157</v>
      </c>
      <c r="B34" s="74" t="s">
        <v>67</v>
      </c>
      <c r="C34" s="75">
        <f>C35+C37</f>
        <v>554000</v>
      </c>
      <c r="D34" s="75">
        <f>D35+D37</f>
        <v>0</v>
      </c>
      <c r="E34" s="94">
        <f t="shared" si="0"/>
        <v>554000</v>
      </c>
    </row>
    <row r="35" spans="1:5" s="50" customFormat="1" ht="63">
      <c r="A35" s="73" t="s">
        <v>158</v>
      </c>
      <c r="B35" s="74" t="s">
        <v>30</v>
      </c>
      <c r="C35" s="75">
        <f>C36</f>
        <v>84000</v>
      </c>
      <c r="D35" s="75">
        <f>D36</f>
        <v>0</v>
      </c>
      <c r="E35" s="94">
        <f t="shared" si="0"/>
        <v>84000</v>
      </c>
    </row>
    <row r="36" spans="1:5" s="51" customFormat="1" ht="63">
      <c r="A36" s="73" t="s">
        <v>159</v>
      </c>
      <c r="B36" s="74" t="s">
        <v>107</v>
      </c>
      <c r="C36" s="75">
        <v>84000</v>
      </c>
      <c r="D36" s="75"/>
      <c r="E36" s="94">
        <f t="shared" si="0"/>
        <v>84000</v>
      </c>
    </row>
    <row r="37" spans="1:5" s="50" customFormat="1" ht="78.75">
      <c r="A37" s="73" t="s">
        <v>160</v>
      </c>
      <c r="B37" s="74" t="s">
        <v>92</v>
      </c>
      <c r="C37" s="75">
        <f>C38</f>
        <v>470000</v>
      </c>
      <c r="D37" s="75">
        <f>D38</f>
        <v>0</v>
      </c>
      <c r="E37" s="94">
        <f t="shared" si="0"/>
        <v>470000</v>
      </c>
    </row>
    <row r="38" spans="1:5" s="49" customFormat="1" ht="63">
      <c r="A38" s="73" t="s">
        <v>161</v>
      </c>
      <c r="B38" s="74" t="s">
        <v>108</v>
      </c>
      <c r="C38" s="75">
        <v>470000</v>
      </c>
      <c r="D38" s="75"/>
      <c r="E38" s="94">
        <f t="shared" si="0"/>
        <v>470000</v>
      </c>
    </row>
    <row r="39" spans="1:5" s="51" customFormat="1" ht="78.75">
      <c r="A39" s="73" t="s">
        <v>162</v>
      </c>
      <c r="B39" s="74" t="s">
        <v>31</v>
      </c>
      <c r="C39" s="75">
        <f>C40</f>
        <v>990057</v>
      </c>
      <c r="D39" s="75">
        <f>D40</f>
        <v>0</v>
      </c>
      <c r="E39" s="94">
        <f t="shared" si="0"/>
        <v>990057</v>
      </c>
    </row>
    <row r="40" spans="1:5" s="50" customFormat="1" ht="78.75">
      <c r="A40" s="73" t="s">
        <v>163</v>
      </c>
      <c r="B40" s="74" t="s">
        <v>32</v>
      </c>
      <c r="C40" s="75">
        <f>C41</f>
        <v>990057</v>
      </c>
      <c r="D40" s="75">
        <f>D41</f>
        <v>0</v>
      </c>
      <c r="E40" s="94">
        <f t="shared" si="0"/>
        <v>990057</v>
      </c>
    </row>
    <row r="41" spans="1:5" s="52" customFormat="1" ht="63">
      <c r="A41" s="73" t="s">
        <v>164</v>
      </c>
      <c r="B41" s="74" t="s">
        <v>109</v>
      </c>
      <c r="C41" s="75">
        <v>990057</v>
      </c>
      <c r="D41" s="75"/>
      <c r="E41" s="94">
        <f t="shared" si="0"/>
        <v>990057</v>
      </c>
    </row>
    <row r="42" spans="1:5" s="49" customFormat="1" ht="31.5">
      <c r="A42" s="69" t="s">
        <v>165</v>
      </c>
      <c r="B42" s="70" t="s">
        <v>186</v>
      </c>
      <c r="C42" s="71">
        <v>120000</v>
      </c>
      <c r="D42" s="71">
        <f>D43</f>
        <v>-8444</v>
      </c>
      <c r="E42" s="71">
        <f t="shared" si="0"/>
        <v>111556</v>
      </c>
    </row>
    <row r="43" spans="1:5" s="52" customFormat="1" ht="15.75">
      <c r="A43" s="73" t="s">
        <v>166</v>
      </c>
      <c r="B43" s="74" t="s">
        <v>131</v>
      </c>
      <c r="C43" s="75">
        <v>120000</v>
      </c>
      <c r="D43" s="75">
        <f>D44</f>
        <v>-8444</v>
      </c>
      <c r="E43" s="94">
        <f t="shared" si="0"/>
        <v>111556</v>
      </c>
    </row>
    <row r="44" spans="1:5" s="52" customFormat="1" ht="31.5">
      <c r="A44" s="73" t="s">
        <v>187</v>
      </c>
      <c r="B44" s="74" t="s">
        <v>188</v>
      </c>
      <c r="C44" s="75">
        <v>120000</v>
      </c>
      <c r="D44" s="75">
        <f>D45</f>
        <v>-8444</v>
      </c>
      <c r="E44" s="94">
        <f t="shared" si="0"/>
        <v>111556</v>
      </c>
    </row>
    <row r="45" spans="1:5" s="49" customFormat="1" ht="31.5">
      <c r="A45" s="73" t="s">
        <v>189</v>
      </c>
      <c r="B45" s="74" t="s">
        <v>190</v>
      </c>
      <c r="C45" s="75">
        <v>120000</v>
      </c>
      <c r="D45" s="75">
        <v>-8444</v>
      </c>
      <c r="E45" s="94">
        <f t="shared" si="0"/>
        <v>111556</v>
      </c>
    </row>
    <row r="46" spans="1:5" s="51" customFormat="1" ht="31.5">
      <c r="A46" s="69" t="s">
        <v>167</v>
      </c>
      <c r="B46" s="70" t="s">
        <v>123</v>
      </c>
      <c r="C46" s="71">
        <f>C47</f>
        <v>2000</v>
      </c>
      <c r="D46" s="71">
        <f>D47</f>
        <v>15430</v>
      </c>
      <c r="E46" s="153">
        <f t="shared" si="0"/>
        <v>17430</v>
      </c>
    </row>
    <row r="47" spans="1:5" s="50" customFormat="1" ht="31.5">
      <c r="A47" s="73" t="s">
        <v>168</v>
      </c>
      <c r="B47" s="74" t="s">
        <v>124</v>
      </c>
      <c r="C47" s="75">
        <f>C48</f>
        <v>2000</v>
      </c>
      <c r="D47" s="75">
        <f>D48</f>
        <v>15430</v>
      </c>
      <c r="E47" s="94">
        <f t="shared" si="0"/>
        <v>17430</v>
      </c>
    </row>
    <row r="48" spans="1:5" s="49" customFormat="1" ht="31.5">
      <c r="A48" s="73" t="s">
        <v>169</v>
      </c>
      <c r="B48" s="74" t="s">
        <v>125</v>
      </c>
      <c r="C48" s="75">
        <v>2000</v>
      </c>
      <c r="D48" s="75">
        <f>D49</f>
        <v>15430</v>
      </c>
      <c r="E48" s="94">
        <f t="shared" si="0"/>
        <v>17430</v>
      </c>
    </row>
    <row r="49" spans="1:5" s="52" customFormat="1" ht="47.25">
      <c r="A49" s="73" t="s">
        <v>170</v>
      </c>
      <c r="B49" s="74" t="s">
        <v>126</v>
      </c>
      <c r="C49" s="75">
        <v>2000</v>
      </c>
      <c r="D49" s="75">
        <v>15430</v>
      </c>
      <c r="E49" s="94">
        <f t="shared" si="0"/>
        <v>17430</v>
      </c>
    </row>
    <row r="50" spans="1:5" s="49" customFormat="1" ht="16.5">
      <c r="A50" s="69" t="s">
        <v>171</v>
      </c>
      <c r="B50" s="70" t="s">
        <v>68</v>
      </c>
      <c r="C50" s="71">
        <f>C51</f>
        <v>8438695.23</v>
      </c>
      <c r="D50" s="71">
        <f>D51</f>
        <v>1141845.21</v>
      </c>
      <c r="E50" s="71">
        <f t="shared" si="0"/>
        <v>9580540.44</v>
      </c>
    </row>
    <row r="51" spans="1:5" s="51" customFormat="1" ht="31.5">
      <c r="A51" s="69" t="s">
        <v>172</v>
      </c>
      <c r="B51" s="70" t="s">
        <v>69</v>
      </c>
      <c r="C51" s="71">
        <f>C52+C57+C60+C67</f>
        <v>8438695.23</v>
      </c>
      <c r="D51" s="71">
        <f>D52+D60+D67+D57</f>
        <v>1141845.21</v>
      </c>
      <c r="E51" s="71">
        <f t="shared" si="0"/>
        <v>9580540.44</v>
      </c>
    </row>
    <row r="52" spans="1:5" s="50" customFormat="1" ht="15.75">
      <c r="A52" s="73" t="s">
        <v>195</v>
      </c>
      <c r="B52" s="74" t="s">
        <v>173</v>
      </c>
      <c r="C52" s="75">
        <f>C53+C55</f>
        <v>6744019</v>
      </c>
      <c r="D52" s="75">
        <f>D53+D55</f>
        <v>1138000</v>
      </c>
      <c r="E52" s="75">
        <f>E53+E55</f>
        <v>7882019</v>
      </c>
    </row>
    <row r="53" spans="1:5" s="51" customFormat="1" ht="15.75">
      <c r="A53" s="73" t="s">
        <v>196</v>
      </c>
      <c r="B53" s="74" t="s">
        <v>33</v>
      </c>
      <c r="C53" s="75">
        <f>C54</f>
        <v>37600</v>
      </c>
      <c r="D53" s="75">
        <f>D54</f>
        <v>0</v>
      </c>
      <c r="E53" s="94">
        <f t="shared" si="0"/>
        <v>37600</v>
      </c>
    </row>
    <row r="54" spans="1:5" s="50" customFormat="1" ht="31.5">
      <c r="A54" s="73" t="s">
        <v>197</v>
      </c>
      <c r="B54" s="74" t="s">
        <v>110</v>
      </c>
      <c r="C54" s="75">
        <v>37600</v>
      </c>
      <c r="D54" s="75"/>
      <c r="E54" s="94">
        <f>C54+D54</f>
        <v>37600</v>
      </c>
    </row>
    <row r="55" spans="1:5" s="50" customFormat="1" ht="31.5">
      <c r="A55" s="73" t="s">
        <v>382</v>
      </c>
      <c r="B55" s="74" t="s">
        <v>383</v>
      </c>
      <c r="C55" s="75">
        <f>C56</f>
        <v>6706419</v>
      </c>
      <c r="D55" s="75">
        <f>D56</f>
        <v>1138000</v>
      </c>
      <c r="E55" s="75">
        <f>E56</f>
        <v>7844419</v>
      </c>
    </row>
    <row r="56" spans="1:5" s="50" customFormat="1" ht="31.5">
      <c r="A56" s="73" t="s">
        <v>381</v>
      </c>
      <c r="B56" s="74" t="s">
        <v>384</v>
      </c>
      <c r="C56" s="75">
        <v>6706419</v>
      </c>
      <c r="D56" s="75">
        <v>1138000</v>
      </c>
      <c r="E56" s="94">
        <f>C56+D56</f>
        <v>7844419</v>
      </c>
    </row>
    <row r="57" spans="1:5" s="50" customFormat="1" ht="31.5">
      <c r="A57" s="149" t="s">
        <v>305</v>
      </c>
      <c r="B57" s="150" t="s">
        <v>301</v>
      </c>
      <c r="C57" s="75">
        <f>C58</f>
        <v>829093</v>
      </c>
      <c r="D57" s="75">
        <f>D58</f>
        <v>0</v>
      </c>
      <c r="E57" s="94">
        <f t="shared" si="0"/>
        <v>829093</v>
      </c>
    </row>
    <row r="58" spans="1:5" s="50" customFormat="1" ht="31.5">
      <c r="A58" s="149" t="s">
        <v>304</v>
      </c>
      <c r="B58" s="150" t="s">
        <v>317</v>
      </c>
      <c r="C58" s="75">
        <f>C59</f>
        <v>829093</v>
      </c>
      <c r="D58" s="75">
        <f>D59</f>
        <v>0</v>
      </c>
      <c r="E58" s="94">
        <f t="shared" si="0"/>
        <v>829093</v>
      </c>
    </row>
    <row r="59" spans="1:5" s="50" customFormat="1" ht="31.5">
      <c r="A59" s="149" t="s">
        <v>318</v>
      </c>
      <c r="B59" s="150" t="s">
        <v>319</v>
      </c>
      <c r="C59" s="75">
        <v>829093</v>
      </c>
      <c r="D59" s="75"/>
      <c r="E59" s="94">
        <f t="shared" si="0"/>
        <v>829093</v>
      </c>
    </row>
    <row r="60" spans="1:5" s="49" customFormat="1" ht="16.5">
      <c r="A60" s="73" t="s">
        <v>191</v>
      </c>
      <c r="B60" s="74" t="s">
        <v>174</v>
      </c>
      <c r="C60" s="75">
        <f>C61+C63+C65</f>
        <v>339952</v>
      </c>
      <c r="D60" s="75">
        <f>D61</f>
        <v>0</v>
      </c>
      <c r="E60" s="94">
        <f t="shared" si="0"/>
        <v>339952</v>
      </c>
    </row>
    <row r="61" spans="1:5" s="51" customFormat="1" ht="31.5">
      <c r="A61" s="73" t="s">
        <v>198</v>
      </c>
      <c r="B61" s="74" t="s">
        <v>70</v>
      </c>
      <c r="C61" s="75">
        <f>C62</f>
        <v>24865</v>
      </c>
      <c r="D61" s="75">
        <f>D62</f>
        <v>0</v>
      </c>
      <c r="E61" s="94">
        <f t="shared" si="0"/>
        <v>24865</v>
      </c>
    </row>
    <row r="62" spans="1:5" s="50" customFormat="1" ht="31.5">
      <c r="A62" s="73" t="s">
        <v>199</v>
      </c>
      <c r="B62" s="74" t="s">
        <v>113</v>
      </c>
      <c r="C62" s="75">
        <v>24865</v>
      </c>
      <c r="D62" s="75"/>
      <c r="E62" s="94">
        <f t="shared" si="0"/>
        <v>24865</v>
      </c>
    </row>
    <row r="63" spans="1:5" s="50" customFormat="1" ht="31.5">
      <c r="A63" s="73" t="s">
        <v>192</v>
      </c>
      <c r="B63" s="74" t="s">
        <v>35</v>
      </c>
      <c r="C63" s="75">
        <v>301255</v>
      </c>
      <c r="D63" s="75">
        <f>D64</f>
        <v>0</v>
      </c>
      <c r="E63" s="94">
        <f t="shared" si="0"/>
        <v>301255</v>
      </c>
    </row>
    <row r="64" spans="1:5" s="49" customFormat="1" ht="31.5">
      <c r="A64" s="73" t="s">
        <v>193</v>
      </c>
      <c r="B64" s="74" t="s">
        <v>112</v>
      </c>
      <c r="C64" s="75">
        <v>301255</v>
      </c>
      <c r="D64" s="75"/>
      <c r="E64" s="94">
        <f t="shared" si="0"/>
        <v>301255</v>
      </c>
    </row>
    <row r="65" spans="1:5" s="50" customFormat="1" ht="31.5">
      <c r="A65" s="73" t="s">
        <v>200</v>
      </c>
      <c r="B65" s="74" t="s">
        <v>34</v>
      </c>
      <c r="C65" s="75">
        <v>13832</v>
      </c>
      <c r="D65" s="75">
        <f>D66</f>
        <v>0</v>
      </c>
      <c r="E65" s="94">
        <f t="shared" si="0"/>
        <v>13832</v>
      </c>
    </row>
    <row r="66" spans="1:5" s="50" customFormat="1" ht="31.5">
      <c r="A66" s="73" t="s">
        <v>201</v>
      </c>
      <c r="B66" s="74" t="s">
        <v>111</v>
      </c>
      <c r="C66" s="75">
        <v>13832</v>
      </c>
      <c r="D66" s="75"/>
      <c r="E66" s="94">
        <f t="shared" si="0"/>
        <v>13832</v>
      </c>
    </row>
    <row r="67" spans="1:5" s="50" customFormat="1" ht="15.75">
      <c r="A67" s="73" t="s">
        <v>300</v>
      </c>
      <c r="B67" s="74" t="s">
        <v>297</v>
      </c>
      <c r="C67" s="75">
        <f aca="true" t="shared" si="1" ref="C67:E68">C68</f>
        <v>525631.23</v>
      </c>
      <c r="D67" s="75">
        <f t="shared" si="1"/>
        <v>3845.21</v>
      </c>
      <c r="E67" s="75">
        <f t="shared" si="1"/>
        <v>529476.44</v>
      </c>
    </row>
    <row r="68" spans="1:5" s="50" customFormat="1" ht="22.5" customHeight="1">
      <c r="A68" s="73" t="s">
        <v>299</v>
      </c>
      <c r="B68" s="74" t="s">
        <v>298</v>
      </c>
      <c r="C68" s="75">
        <f t="shared" si="1"/>
        <v>525631.23</v>
      </c>
      <c r="D68" s="75">
        <f t="shared" si="1"/>
        <v>3845.21</v>
      </c>
      <c r="E68" s="75">
        <f t="shared" si="1"/>
        <v>529476.44</v>
      </c>
    </row>
    <row r="69" spans="1:5" s="50" customFormat="1" ht="33">
      <c r="A69" s="146" t="s">
        <v>302</v>
      </c>
      <c r="B69" s="145" t="s">
        <v>283</v>
      </c>
      <c r="C69" s="75">
        <v>525631.23</v>
      </c>
      <c r="D69" s="75">
        <v>3845.21</v>
      </c>
      <c r="E69" s="94">
        <f>C69+D69</f>
        <v>529476.44</v>
      </c>
    </row>
    <row r="70" spans="1:5" s="49" customFormat="1" ht="16.5">
      <c r="A70" s="76"/>
      <c r="B70" s="77" t="s">
        <v>71</v>
      </c>
      <c r="C70" s="78">
        <f>C50+C9</f>
        <v>11986648.43</v>
      </c>
      <c r="D70" s="78">
        <f>D9+D50</f>
        <v>1148437.58</v>
      </c>
      <c r="E70" s="71">
        <f t="shared" si="0"/>
        <v>13135086.01</v>
      </c>
    </row>
    <row r="71" spans="1:3" s="50" customFormat="1" ht="15.75">
      <c r="A71" s="53"/>
      <c r="B71" s="54"/>
      <c r="C71" s="55"/>
    </row>
    <row r="72" spans="1:3" s="50" customFormat="1" ht="15.75">
      <c r="A72" s="53"/>
      <c r="B72" s="54"/>
      <c r="C72" s="55"/>
    </row>
    <row r="73" spans="1:3" s="50" customFormat="1" ht="15.75">
      <c r="A73" s="53"/>
      <c r="B73" s="54"/>
      <c r="C73" s="55"/>
    </row>
    <row r="74" spans="1:3" s="50" customFormat="1" ht="15.75">
      <c r="A74" s="53"/>
      <c r="B74" s="54"/>
      <c r="C74" s="55"/>
    </row>
    <row r="75" spans="1:3" s="50" customFormat="1" ht="15.75">
      <c r="A75" s="53"/>
      <c r="B75" s="54"/>
      <c r="C75" s="55"/>
    </row>
    <row r="76" spans="1:3" s="50" customFormat="1" ht="15.75">
      <c r="A76" s="53"/>
      <c r="B76" s="54"/>
      <c r="C76" s="55"/>
    </row>
    <row r="77" spans="1:3" s="50" customFormat="1" ht="15.75">
      <c r="A77" s="53"/>
      <c r="B77" s="54"/>
      <c r="C77" s="55"/>
    </row>
    <row r="78" spans="1:3" s="50" customFormat="1" ht="15.75">
      <c r="A78" s="53"/>
      <c r="B78" s="54"/>
      <c r="C78" s="55"/>
    </row>
    <row r="79" spans="1:3" s="50" customFormat="1" ht="15.75">
      <c r="A79" s="53"/>
      <c r="B79" s="54"/>
      <c r="C79" s="55"/>
    </row>
    <row r="80" spans="1:3" s="50" customFormat="1" ht="15.75">
      <c r="A80" s="53"/>
      <c r="B80" s="54"/>
      <c r="C80" s="55"/>
    </row>
    <row r="81" spans="1:3" s="50" customFormat="1" ht="15.75">
      <c r="A81" s="53"/>
      <c r="B81" s="54"/>
      <c r="C81" s="55"/>
    </row>
    <row r="82" spans="1:3" s="50" customFormat="1" ht="15.75">
      <c r="A82" s="53"/>
      <c r="B82" s="54"/>
      <c r="C82" s="55"/>
    </row>
    <row r="83" spans="1:3" s="50" customFormat="1" ht="15.75">
      <c r="A83" s="53"/>
      <c r="B83" s="54"/>
      <c r="C83" s="55"/>
    </row>
    <row r="84" spans="1:3" s="50" customFormat="1" ht="15.75">
      <c r="A84" s="53"/>
      <c r="B84" s="54"/>
      <c r="C84" s="55"/>
    </row>
    <row r="85" spans="1:3" s="50" customFormat="1" ht="15.75">
      <c r="A85" s="53"/>
      <c r="B85" s="54"/>
      <c r="C85" s="55"/>
    </row>
    <row r="86" spans="1:3" s="50" customFormat="1" ht="15.75">
      <c r="A86" s="53"/>
      <c r="B86" s="54"/>
      <c r="C86" s="55"/>
    </row>
    <row r="87" spans="1:3" s="50" customFormat="1" ht="15.75">
      <c r="A87" s="53"/>
      <c r="B87" s="54"/>
      <c r="C87" s="55"/>
    </row>
    <row r="88" spans="1:3" s="50" customFormat="1" ht="15.75">
      <c r="A88" s="53"/>
      <c r="B88" s="54"/>
      <c r="C88" s="55"/>
    </row>
    <row r="89" spans="1:3" s="50" customFormat="1" ht="15.75">
      <c r="A89" s="53"/>
      <c r="B89" s="54"/>
      <c r="C89" s="55"/>
    </row>
    <row r="90" spans="1:3" s="50" customFormat="1" ht="15.75">
      <c r="A90" s="53"/>
      <c r="B90" s="54"/>
      <c r="C90" s="55"/>
    </row>
    <row r="91" spans="1:3" s="50" customFormat="1" ht="15.75">
      <c r="A91" s="53"/>
      <c r="B91" s="54"/>
      <c r="C91" s="55"/>
    </row>
    <row r="92" spans="1:3" s="50" customFormat="1" ht="15.75">
      <c r="A92" s="53"/>
      <c r="B92" s="54"/>
      <c r="C92" s="55"/>
    </row>
    <row r="93" spans="1:3" s="50" customFormat="1" ht="15.75">
      <c r="A93" s="53"/>
      <c r="B93" s="54"/>
      <c r="C93" s="55"/>
    </row>
    <row r="94" spans="1:3" s="50" customFormat="1" ht="15.75">
      <c r="A94" s="53"/>
      <c r="B94" s="54"/>
      <c r="C94" s="55"/>
    </row>
    <row r="95" spans="1:3" s="50" customFormat="1" ht="15.75">
      <c r="A95" s="53"/>
      <c r="B95" s="54"/>
      <c r="C95" s="55"/>
    </row>
    <row r="96" spans="1:3" s="50" customFormat="1" ht="15.75">
      <c r="A96" s="53"/>
      <c r="B96" s="54"/>
      <c r="C96" s="55"/>
    </row>
    <row r="97" spans="1:3" s="50" customFormat="1" ht="15.75">
      <c r="A97" s="53"/>
      <c r="B97" s="54"/>
      <c r="C97" s="55"/>
    </row>
    <row r="98" spans="1:3" s="50" customFormat="1" ht="15.75">
      <c r="A98" s="53"/>
      <c r="B98" s="54"/>
      <c r="C98" s="55"/>
    </row>
    <row r="99" spans="1:3" s="50" customFormat="1" ht="15.75">
      <c r="A99" s="53"/>
      <c r="B99" s="54"/>
      <c r="C99" s="55"/>
    </row>
    <row r="100" spans="1:3" s="50" customFormat="1" ht="15.75">
      <c r="A100" s="53"/>
      <c r="B100" s="54"/>
      <c r="C100" s="55"/>
    </row>
    <row r="101" spans="1:3" s="50" customFormat="1" ht="15.75">
      <c r="A101" s="53"/>
      <c r="B101" s="54"/>
      <c r="C101" s="55"/>
    </row>
    <row r="102" spans="1:3" s="50" customFormat="1" ht="15.75">
      <c r="A102" s="53"/>
      <c r="B102" s="54"/>
      <c r="C102" s="55"/>
    </row>
    <row r="103" spans="1:3" s="50" customFormat="1" ht="15.75">
      <c r="A103" s="53"/>
      <c r="B103" s="54"/>
      <c r="C103" s="55"/>
    </row>
    <row r="104" spans="1:3" s="50" customFormat="1" ht="15.75">
      <c r="A104" s="53"/>
      <c r="B104" s="54"/>
      <c r="C104" s="55"/>
    </row>
    <row r="105" spans="1:3" s="50" customFormat="1" ht="15.75">
      <c r="A105" s="53"/>
      <c r="B105" s="54"/>
      <c r="C105" s="55"/>
    </row>
    <row r="106" spans="1:3" s="50" customFormat="1" ht="15.75">
      <c r="A106" s="53"/>
      <c r="B106" s="54"/>
      <c r="C106" s="55"/>
    </row>
    <row r="107" spans="1:3" s="50" customFormat="1" ht="15.75">
      <c r="A107" s="53"/>
      <c r="B107" s="54"/>
      <c r="C107" s="55"/>
    </row>
    <row r="108" spans="1:3" s="50" customFormat="1" ht="15.75">
      <c r="A108" s="53"/>
      <c r="B108" s="54"/>
      <c r="C108" s="55"/>
    </row>
    <row r="109" spans="1:3" s="50" customFormat="1" ht="15.75">
      <c r="A109" s="53"/>
      <c r="B109" s="54"/>
      <c r="C109" s="55"/>
    </row>
    <row r="110" spans="1:3" s="50" customFormat="1" ht="15.75">
      <c r="A110" s="53"/>
      <c r="B110" s="54"/>
      <c r="C110" s="55"/>
    </row>
    <row r="111" spans="1:3" s="50" customFormat="1" ht="15.75">
      <c r="A111" s="53"/>
      <c r="B111" s="54"/>
      <c r="C111" s="55"/>
    </row>
    <row r="112" spans="1:3" s="50" customFormat="1" ht="15.75">
      <c r="A112" s="53"/>
      <c r="B112" s="54"/>
      <c r="C112" s="55"/>
    </row>
    <row r="113" spans="1:3" s="50" customFormat="1" ht="15.75">
      <c r="A113" s="53"/>
      <c r="B113" s="54"/>
      <c r="C113" s="55"/>
    </row>
    <row r="114" spans="1:3" s="50" customFormat="1" ht="15.75">
      <c r="A114" s="53"/>
      <c r="B114" s="54"/>
      <c r="C114" s="55"/>
    </row>
    <row r="115" spans="1:3" s="50" customFormat="1" ht="15.75">
      <c r="A115" s="53"/>
      <c r="B115" s="54"/>
      <c r="C115" s="55"/>
    </row>
    <row r="116" spans="1:3" s="50" customFormat="1" ht="15.75">
      <c r="A116" s="53"/>
      <c r="B116" s="54"/>
      <c r="C116" s="55"/>
    </row>
    <row r="117" spans="1:3" s="50" customFormat="1" ht="15.75">
      <c r="A117" s="53"/>
      <c r="B117" s="54"/>
      <c r="C117" s="55"/>
    </row>
    <row r="118" spans="1:3" s="50" customFormat="1" ht="15.75">
      <c r="A118" s="53"/>
      <c r="B118" s="54"/>
      <c r="C118" s="55"/>
    </row>
    <row r="119" spans="1:3" s="50" customFormat="1" ht="15.75">
      <c r="A119" s="53"/>
      <c r="B119" s="54"/>
      <c r="C119" s="55"/>
    </row>
    <row r="120" spans="1:3" s="50" customFormat="1" ht="15.75">
      <c r="A120" s="53"/>
      <c r="B120" s="54"/>
      <c r="C120" s="55"/>
    </row>
    <row r="121" spans="1:3" s="50" customFormat="1" ht="15.75">
      <c r="A121" s="53"/>
      <c r="B121" s="54"/>
      <c r="C121" s="55"/>
    </row>
    <row r="122" spans="1:3" s="50" customFormat="1" ht="15.75">
      <c r="A122" s="53"/>
      <c r="B122" s="54"/>
      <c r="C122" s="55"/>
    </row>
    <row r="123" spans="1:3" s="50" customFormat="1" ht="15.75">
      <c r="A123" s="53"/>
      <c r="B123" s="54"/>
      <c r="C123" s="55"/>
    </row>
    <row r="124" spans="1:3" s="50" customFormat="1" ht="15.75">
      <c r="A124" s="53"/>
      <c r="B124" s="54"/>
      <c r="C124" s="55"/>
    </row>
    <row r="125" spans="1:3" s="50" customFormat="1" ht="15.75">
      <c r="A125" s="53"/>
      <c r="B125" s="54"/>
      <c r="C125" s="55"/>
    </row>
    <row r="126" spans="1:3" s="50" customFormat="1" ht="15.75">
      <c r="A126" s="53"/>
      <c r="B126" s="54"/>
      <c r="C126" s="55"/>
    </row>
    <row r="127" spans="1:3" s="50" customFormat="1" ht="15.75">
      <c r="A127" s="53"/>
      <c r="B127" s="54"/>
      <c r="C127" s="55"/>
    </row>
    <row r="128" spans="1:3" s="50" customFormat="1" ht="15.75">
      <c r="A128" s="53"/>
      <c r="B128" s="54"/>
      <c r="C128" s="55"/>
    </row>
    <row r="129" spans="1:3" s="50" customFormat="1" ht="15.75">
      <c r="A129" s="53"/>
      <c r="B129" s="54"/>
      <c r="C129" s="55"/>
    </row>
    <row r="130" spans="1:3" s="50" customFormat="1" ht="15.75">
      <c r="A130" s="53"/>
      <c r="B130" s="54"/>
      <c r="C130" s="55"/>
    </row>
    <row r="131" spans="1:3" s="50" customFormat="1" ht="15.75">
      <c r="A131" s="53"/>
      <c r="B131" s="54"/>
      <c r="C131" s="55"/>
    </row>
    <row r="132" spans="1:3" s="50" customFormat="1" ht="15.75">
      <c r="A132" s="53"/>
      <c r="B132" s="54"/>
      <c r="C132" s="55"/>
    </row>
    <row r="133" spans="1:3" s="50" customFormat="1" ht="15.75">
      <c r="A133" s="53"/>
      <c r="B133" s="54"/>
      <c r="C133" s="55"/>
    </row>
    <row r="134" spans="1:3" s="50" customFormat="1" ht="15.75">
      <c r="A134" s="53"/>
      <c r="B134" s="54"/>
      <c r="C134" s="55"/>
    </row>
    <row r="135" spans="1:3" s="50" customFormat="1" ht="15.75">
      <c r="A135" s="53"/>
      <c r="B135" s="54"/>
      <c r="C135" s="55"/>
    </row>
    <row r="136" spans="1:3" s="50" customFormat="1" ht="15.75">
      <c r="A136" s="53"/>
      <c r="B136" s="54"/>
      <c r="C136" s="55"/>
    </row>
    <row r="137" spans="1:3" s="50" customFormat="1" ht="15.75">
      <c r="A137" s="53"/>
      <c r="B137" s="54"/>
      <c r="C137" s="55"/>
    </row>
    <row r="138" spans="1:3" s="50" customFormat="1" ht="15.75">
      <c r="A138" s="53"/>
      <c r="B138" s="54"/>
      <c r="C138" s="55"/>
    </row>
    <row r="139" spans="1:3" s="50" customFormat="1" ht="15.75">
      <c r="A139" s="53"/>
      <c r="B139" s="54"/>
      <c r="C139" s="55"/>
    </row>
    <row r="140" spans="1:3" s="50" customFormat="1" ht="15.75">
      <c r="A140" s="53"/>
      <c r="B140" s="54"/>
      <c r="C140" s="55"/>
    </row>
    <row r="141" spans="1:3" s="50" customFormat="1" ht="15.75">
      <c r="A141" s="53"/>
      <c r="B141" s="54"/>
      <c r="C141" s="55"/>
    </row>
    <row r="142" spans="1:3" s="50" customFormat="1" ht="15.75">
      <c r="A142" s="53"/>
      <c r="B142" s="54"/>
      <c r="C142" s="55"/>
    </row>
    <row r="143" spans="1:3" s="50" customFormat="1" ht="15.75">
      <c r="A143" s="53"/>
      <c r="B143" s="54"/>
      <c r="C143" s="55"/>
    </row>
    <row r="144" spans="1:3" s="50" customFormat="1" ht="15.75">
      <c r="A144" s="53"/>
      <c r="B144" s="54"/>
      <c r="C144" s="55"/>
    </row>
    <row r="145" spans="1:3" s="50" customFormat="1" ht="15.75">
      <c r="A145" s="53"/>
      <c r="B145" s="54"/>
      <c r="C145" s="55"/>
    </row>
    <row r="146" spans="1:3" s="50" customFormat="1" ht="15.75">
      <c r="A146" s="53"/>
      <c r="B146" s="54"/>
      <c r="C146" s="55"/>
    </row>
    <row r="147" spans="1:3" s="50" customFormat="1" ht="15.75">
      <c r="A147" s="53"/>
      <c r="B147" s="54"/>
      <c r="C147" s="55"/>
    </row>
    <row r="148" spans="1:3" s="50" customFormat="1" ht="15.75">
      <c r="A148" s="53"/>
      <c r="B148" s="54"/>
      <c r="C148" s="55"/>
    </row>
    <row r="149" spans="1:3" s="50" customFormat="1" ht="15.75">
      <c r="A149" s="53"/>
      <c r="B149" s="54"/>
      <c r="C149" s="55"/>
    </row>
    <row r="150" spans="1:3" s="50" customFormat="1" ht="15.75">
      <c r="A150" s="53"/>
      <c r="B150" s="54"/>
      <c r="C150" s="55"/>
    </row>
    <row r="151" spans="1:3" s="50" customFormat="1" ht="15.75">
      <c r="A151" s="53"/>
      <c r="B151" s="54"/>
      <c r="C151" s="55"/>
    </row>
    <row r="152" spans="1:3" s="50" customFormat="1" ht="15.75">
      <c r="A152" s="53"/>
      <c r="B152" s="54"/>
      <c r="C152" s="55"/>
    </row>
    <row r="153" spans="1:3" s="50" customFormat="1" ht="15.75">
      <c r="A153" s="53"/>
      <c r="B153" s="54"/>
      <c r="C153" s="55"/>
    </row>
    <row r="154" spans="1:3" s="50" customFormat="1" ht="15.75">
      <c r="A154" s="53"/>
      <c r="B154" s="54"/>
      <c r="C154" s="55"/>
    </row>
    <row r="155" spans="1:3" s="50" customFormat="1" ht="15.75">
      <c r="A155" s="53"/>
      <c r="B155" s="54"/>
      <c r="C155" s="55"/>
    </row>
    <row r="156" spans="1:3" s="50" customFormat="1" ht="15.75">
      <c r="A156" s="53"/>
      <c r="B156" s="54"/>
      <c r="C156" s="55"/>
    </row>
    <row r="157" spans="1:3" s="50" customFormat="1" ht="15.75">
      <c r="A157" s="53"/>
      <c r="B157" s="54"/>
      <c r="C157" s="55"/>
    </row>
    <row r="158" spans="1:3" s="50" customFormat="1" ht="15.75">
      <c r="A158" s="53"/>
      <c r="B158" s="54"/>
      <c r="C158" s="55"/>
    </row>
    <row r="159" spans="1:3" s="50" customFormat="1" ht="15.75">
      <c r="A159" s="53"/>
      <c r="B159" s="54"/>
      <c r="C159" s="55"/>
    </row>
    <row r="160" spans="1:3" s="50" customFormat="1" ht="15.75">
      <c r="A160" s="53"/>
      <c r="B160" s="54"/>
      <c r="C160" s="55"/>
    </row>
    <row r="161" spans="1:3" s="50" customFormat="1" ht="15.75">
      <c r="A161" s="53"/>
      <c r="B161" s="54"/>
      <c r="C161" s="55"/>
    </row>
    <row r="162" spans="1:3" s="50" customFormat="1" ht="15.75">
      <c r="A162" s="53"/>
      <c r="B162" s="54"/>
      <c r="C162" s="55"/>
    </row>
    <row r="163" spans="1:3" s="50" customFormat="1" ht="15.75">
      <c r="A163" s="53"/>
      <c r="B163" s="54"/>
      <c r="C163" s="55"/>
    </row>
    <row r="164" spans="1:3" s="50" customFormat="1" ht="15.75">
      <c r="A164" s="53"/>
      <c r="B164" s="54"/>
      <c r="C164" s="55"/>
    </row>
    <row r="165" spans="1:3" s="50" customFormat="1" ht="15.75">
      <c r="A165" s="53"/>
      <c r="B165" s="54"/>
      <c r="C165" s="55"/>
    </row>
    <row r="166" spans="1:3" s="50" customFormat="1" ht="15.75">
      <c r="A166" s="53"/>
      <c r="B166" s="54"/>
      <c r="C166" s="55"/>
    </row>
    <row r="167" spans="1:3" s="50" customFormat="1" ht="15.75">
      <c r="A167" s="53"/>
      <c r="B167" s="54"/>
      <c r="C167" s="55"/>
    </row>
    <row r="168" spans="1:3" s="50" customFormat="1" ht="15.75">
      <c r="A168" s="53"/>
      <c r="B168" s="54"/>
      <c r="C168" s="55"/>
    </row>
    <row r="169" spans="1:3" s="50" customFormat="1" ht="15.75">
      <c r="A169" s="53"/>
      <c r="B169" s="54"/>
      <c r="C169" s="55"/>
    </row>
    <row r="170" spans="1:3" s="50" customFormat="1" ht="15.75">
      <c r="A170" s="53"/>
      <c r="B170" s="54"/>
      <c r="C170" s="55"/>
    </row>
    <row r="171" spans="1:3" s="50" customFormat="1" ht="15.75">
      <c r="A171" s="53"/>
      <c r="B171" s="54"/>
      <c r="C171" s="55"/>
    </row>
    <row r="172" spans="1:3" s="50" customFormat="1" ht="15.75">
      <c r="A172" s="53"/>
      <c r="B172" s="54"/>
      <c r="C172" s="55"/>
    </row>
    <row r="173" spans="1:3" s="50" customFormat="1" ht="15.75">
      <c r="A173" s="53"/>
      <c r="B173" s="54"/>
      <c r="C173" s="55"/>
    </row>
    <row r="174" spans="1:3" s="50" customFormat="1" ht="15.75">
      <c r="A174" s="53"/>
      <c r="B174" s="54"/>
      <c r="C174" s="55"/>
    </row>
    <row r="175" spans="1:3" s="50" customFormat="1" ht="15.75">
      <c r="A175" s="53"/>
      <c r="B175" s="54"/>
      <c r="C175" s="55"/>
    </row>
    <row r="176" spans="1:3" s="50" customFormat="1" ht="15.75">
      <c r="A176" s="53"/>
      <c r="B176" s="54"/>
      <c r="C176" s="55"/>
    </row>
    <row r="177" spans="1:3" s="50" customFormat="1" ht="15.75">
      <c r="A177" s="53"/>
      <c r="B177" s="54"/>
      <c r="C177" s="55"/>
    </row>
    <row r="178" spans="1:3" s="50" customFormat="1" ht="15.75">
      <c r="A178" s="53"/>
      <c r="B178" s="54"/>
      <c r="C178" s="55"/>
    </row>
    <row r="179" spans="1:3" s="50" customFormat="1" ht="15.75">
      <c r="A179" s="53"/>
      <c r="B179" s="54"/>
      <c r="C179" s="55"/>
    </row>
    <row r="180" spans="1:3" s="50" customFormat="1" ht="15.75">
      <c r="A180" s="53"/>
      <c r="B180" s="54"/>
      <c r="C180" s="55"/>
    </row>
    <row r="181" spans="1:3" s="50" customFormat="1" ht="15.75">
      <c r="A181" s="53"/>
      <c r="B181" s="54"/>
      <c r="C181" s="55"/>
    </row>
    <row r="182" spans="1:3" s="50" customFormat="1" ht="15.75">
      <c r="A182" s="53"/>
      <c r="B182" s="54"/>
      <c r="C182" s="55"/>
    </row>
    <row r="183" spans="1:3" s="50" customFormat="1" ht="15.75">
      <c r="A183" s="53"/>
      <c r="B183" s="54"/>
      <c r="C183" s="55"/>
    </row>
    <row r="184" spans="1:3" s="50" customFormat="1" ht="15.75">
      <c r="A184" s="53"/>
      <c r="B184" s="54"/>
      <c r="C184" s="55"/>
    </row>
    <row r="185" spans="1:3" s="50" customFormat="1" ht="15.75">
      <c r="A185" s="53"/>
      <c r="B185" s="54"/>
      <c r="C185" s="55"/>
    </row>
    <row r="186" spans="1:3" s="50" customFormat="1" ht="15.75">
      <c r="A186" s="53"/>
      <c r="B186" s="54"/>
      <c r="C186" s="55"/>
    </row>
    <row r="187" spans="1:3" s="50" customFormat="1" ht="15.75">
      <c r="A187" s="53"/>
      <c r="B187" s="54"/>
      <c r="C187" s="55"/>
    </row>
    <row r="188" spans="1:3" s="50" customFormat="1" ht="15.75">
      <c r="A188" s="53"/>
      <c r="B188" s="54"/>
      <c r="C188" s="55"/>
    </row>
    <row r="189" spans="1:3" s="50" customFormat="1" ht="15.75">
      <c r="A189" s="53"/>
      <c r="B189" s="54"/>
      <c r="C189" s="55"/>
    </row>
    <row r="190" spans="1:3" s="50" customFormat="1" ht="15.75">
      <c r="A190" s="53"/>
      <c r="B190" s="54"/>
      <c r="C190" s="55"/>
    </row>
    <row r="191" spans="1:3" s="50" customFormat="1" ht="15.75">
      <c r="A191" s="53"/>
      <c r="B191" s="54"/>
      <c r="C191" s="55"/>
    </row>
    <row r="192" spans="1:3" s="50" customFormat="1" ht="15.75">
      <c r="A192" s="53"/>
      <c r="B192" s="54"/>
      <c r="C192" s="55"/>
    </row>
    <row r="193" spans="1:3" s="50" customFormat="1" ht="15.75">
      <c r="A193" s="53"/>
      <c r="B193" s="54"/>
      <c r="C193" s="55"/>
    </row>
    <row r="194" spans="1:3" s="50" customFormat="1" ht="15.75">
      <c r="A194" s="53"/>
      <c r="B194" s="54"/>
      <c r="C194" s="55"/>
    </row>
    <row r="195" spans="1:3" s="50" customFormat="1" ht="15.75">
      <c r="A195" s="53"/>
      <c r="B195" s="54"/>
      <c r="C195" s="55"/>
    </row>
    <row r="196" spans="1:3" s="50" customFormat="1" ht="15.75">
      <c r="A196" s="53"/>
      <c r="B196" s="54"/>
      <c r="C196" s="55"/>
    </row>
    <row r="197" spans="1:3" s="50" customFormat="1" ht="15.75">
      <c r="A197" s="53"/>
      <c r="B197" s="54"/>
      <c r="C197" s="55"/>
    </row>
    <row r="198" spans="1:3" s="50" customFormat="1" ht="15.75">
      <c r="A198" s="53"/>
      <c r="B198" s="54"/>
      <c r="C198" s="55"/>
    </row>
    <row r="199" spans="1:3" s="50" customFormat="1" ht="15.75">
      <c r="A199" s="53"/>
      <c r="B199" s="54"/>
      <c r="C199" s="55"/>
    </row>
    <row r="200" spans="1:3" s="50" customFormat="1" ht="15.75">
      <c r="A200" s="53"/>
      <c r="B200" s="54"/>
      <c r="C200" s="55"/>
    </row>
    <row r="201" spans="1:3" s="50" customFormat="1" ht="15.75">
      <c r="A201" s="53"/>
      <c r="B201" s="54"/>
      <c r="C201" s="55"/>
    </row>
    <row r="202" spans="1:3" s="50" customFormat="1" ht="15.75">
      <c r="A202" s="53"/>
      <c r="B202" s="54"/>
      <c r="C202" s="55"/>
    </row>
    <row r="203" spans="1:3" s="50" customFormat="1" ht="15.75">
      <c r="A203" s="53"/>
      <c r="B203" s="54"/>
      <c r="C203" s="55"/>
    </row>
    <row r="204" spans="1:3" s="50" customFormat="1" ht="15.75">
      <c r="A204" s="53"/>
      <c r="B204" s="54"/>
      <c r="C204" s="55"/>
    </row>
    <row r="205" spans="1:3" s="50" customFormat="1" ht="15.75">
      <c r="A205" s="53"/>
      <c r="B205" s="54"/>
      <c r="C205" s="55"/>
    </row>
    <row r="206" spans="1:3" s="50" customFormat="1" ht="15.75">
      <c r="A206" s="53"/>
      <c r="B206" s="54"/>
      <c r="C206" s="55"/>
    </row>
    <row r="207" spans="1:3" s="50" customFormat="1" ht="15.75">
      <c r="A207" s="53"/>
      <c r="B207" s="54"/>
      <c r="C207" s="55"/>
    </row>
    <row r="208" spans="1:3" s="50" customFormat="1" ht="15.75">
      <c r="A208" s="53"/>
      <c r="B208" s="54"/>
      <c r="C208" s="55"/>
    </row>
    <row r="209" spans="1:3" s="50" customFormat="1" ht="15.75">
      <c r="A209" s="53"/>
      <c r="B209" s="54"/>
      <c r="C209" s="55"/>
    </row>
    <row r="210" spans="1:3" s="50" customFormat="1" ht="15.75">
      <c r="A210" s="53"/>
      <c r="B210" s="54"/>
      <c r="C210" s="55"/>
    </row>
    <row r="211" spans="1:3" s="50" customFormat="1" ht="15.75">
      <c r="A211" s="53"/>
      <c r="B211" s="54"/>
      <c r="C211" s="55"/>
    </row>
    <row r="212" spans="1:3" s="50" customFormat="1" ht="15.75">
      <c r="A212" s="53"/>
      <c r="B212" s="54"/>
      <c r="C212" s="55"/>
    </row>
    <row r="213" spans="1:3" s="50" customFormat="1" ht="15.75">
      <c r="A213" s="53"/>
      <c r="B213" s="54"/>
      <c r="C213" s="55"/>
    </row>
    <row r="214" spans="1:3" s="50" customFormat="1" ht="15.75">
      <c r="A214" s="53"/>
      <c r="B214" s="54"/>
      <c r="C214" s="55"/>
    </row>
    <row r="215" spans="1:3" s="50" customFormat="1" ht="15.75">
      <c r="A215" s="53"/>
      <c r="B215" s="54"/>
      <c r="C215" s="55"/>
    </row>
    <row r="216" spans="1:3" s="50" customFormat="1" ht="15.75">
      <c r="A216" s="53"/>
      <c r="B216" s="54"/>
      <c r="C216" s="55"/>
    </row>
    <row r="217" spans="1:3" s="50" customFormat="1" ht="15.75">
      <c r="A217" s="53"/>
      <c r="B217" s="54"/>
      <c r="C217" s="55"/>
    </row>
    <row r="218" spans="1:3" s="50" customFormat="1" ht="15.75">
      <c r="A218" s="53"/>
      <c r="B218" s="54"/>
      <c r="C218" s="55"/>
    </row>
    <row r="219" spans="1:3" s="50" customFormat="1" ht="15.75">
      <c r="A219" s="53"/>
      <c r="B219" s="54"/>
      <c r="C219" s="55"/>
    </row>
    <row r="220" spans="1:3" s="50" customFormat="1" ht="15.75">
      <c r="A220" s="53"/>
      <c r="B220" s="54"/>
      <c r="C220" s="55"/>
    </row>
    <row r="221" spans="1:3" s="50" customFormat="1" ht="15.75">
      <c r="A221" s="53"/>
      <c r="B221" s="54"/>
      <c r="C221" s="55"/>
    </row>
    <row r="222" spans="1:3" s="50" customFormat="1" ht="15.75">
      <c r="A222" s="53"/>
      <c r="B222" s="54"/>
      <c r="C222" s="55"/>
    </row>
    <row r="223" spans="1:3" s="50" customFormat="1" ht="15.75">
      <c r="A223" s="53"/>
      <c r="B223" s="54"/>
      <c r="C223" s="55"/>
    </row>
    <row r="224" spans="1:3" s="50" customFormat="1" ht="15.75">
      <c r="A224" s="53"/>
      <c r="B224" s="54"/>
      <c r="C224" s="55"/>
    </row>
    <row r="225" spans="1:3" s="50" customFormat="1" ht="15.75">
      <c r="A225" s="53"/>
      <c r="B225" s="54"/>
      <c r="C225" s="55"/>
    </row>
    <row r="226" spans="1:3" s="50" customFormat="1" ht="15.75">
      <c r="A226" s="53"/>
      <c r="B226" s="54"/>
      <c r="C226" s="55"/>
    </row>
    <row r="227" spans="1:3" s="50" customFormat="1" ht="15.75">
      <c r="A227" s="53"/>
      <c r="B227" s="54"/>
      <c r="C227" s="55"/>
    </row>
    <row r="228" spans="1:3" s="50" customFormat="1" ht="15.75">
      <c r="A228" s="53"/>
      <c r="B228" s="54"/>
      <c r="C228" s="55"/>
    </row>
    <row r="229" spans="1:3" s="50" customFormat="1" ht="15.75">
      <c r="A229" s="53"/>
      <c r="B229" s="54"/>
      <c r="C229" s="55"/>
    </row>
    <row r="230" spans="1:3" s="50" customFormat="1" ht="15.75">
      <c r="A230" s="53"/>
      <c r="B230" s="54"/>
      <c r="C230" s="55"/>
    </row>
    <row r="231" spans="1:3" s="50" customFormat="1" ht="15.75">
      <c r="A231" s="53"/>
      <c r="B231" s="54"/>
      <c r="C231" s="55"/>
    </row>
    <row r="232" spans="1:3" s="50" customFormat="1" ht="15.75">
      <c r="A232" s="53"/>
      <c r="B232" s="54"/>
      <c r="C232" s="55"/>
    </row>
    <row r="233" spans="1:3" s="50" customFormat="1" ht="15.75">
      <c r="A233" s="53"/>
      <c r="B233" s="54"/>
      <c r="C233" s="55"/>
    </row>
    <row r="234" spans="1:3" s="50" customFormat="1" ht="15.75">
      <c r="A234" s="53"/>
      <c r="B234" s="54"/>
      <c r="C234" s="55"/>
    </row>
    <row r="235" spans="1:3" s="50" customFormat="1" ht="15.75">
      <c r="A235" s="53"/>
      <c r="B235" s="54"/>
      <c r="C235" s="55"/>
    </row>
    <row r="236" spans="1:3" s="50" customFormat="1" ht="15.75">
      <c r="A236" s="53"/>
      <c r="B236" s="54"/>
      <c r="C236" s="55"/>
    </row>
    <row r="237" spans="1:3" s="50" customFormat="1" ht="15.75">
      <c r="A237" s="53"/>
      <c r="B237" s="54"/>
      <c r="C237" s="55"/>
    </row>
    <row r="238" spans="1:3" s="50" customFormat="1" ht="15.75">
      <c r="A238" s="53"/>
      <c r="B238" s="54"/>
      <c r="C238" s="55"/>
    </row>
    <row r="239" spans="1:3" s="50" customFormat="1" ht="15.75">
      <c r="A239" s="53"/>
      <c r="B239" s="54"/>
      <c r="C239" s="55"/>
    </row>
    <row r="240" spans="1:3" s="50" customFormat="1" ht="15.75">
      <c r="A240" s="53"/>
      <c r="B240" s="54"/>
      <c r="C240" s="55"/>
    </row>
    <row r="241" spans="1:3" s="50" customFormat="1" ht="15.75">
      <c r="A241" s="53"/>
      <c r="B241" s="54"/>
      <c r="C241" s="55"/>
    </row>
    <row r="242" spans="1:3" s="50" customFormat="1" ht="15.75">
      <c r="A242" s="53"/>
      <c r="B242" s="54"/>
      <c r="C242" s="55"/>
    </row>
    <row r="243" spans="1:3" s="50" customFormat="1" ht="15.75">
      <c r="A243" s="53"/>
      <c r="B243" s="54"/>
      <c r="C243" s="55"/>
    </row>
    <row r="244" spans="1:3" s="50" customFormat="1" ht="15.75">
      <c r="A244" s="53"/>
      <c r="B244" s="54"/>
      <c r="C244" s="55"/>
    </row>
    <row r="245" spans="1:3" s="50" customFormat="1" ht="15.75">
      <c r="A245" s="53"/>
      <c r="B245" s="54"/>
      <c r="C245" s="55"/>
    </row>
    <row r="246" spans="1:3" s="50" customFormat="1" ht="15.75">
      <c r="A246" s="53"/>
      <c r="B246" s="54"/>
      <c r="C246" s="55"/>
    </row>
    <row r="247" spans="1:3" s="50" customFormat="1" ht="15.75">
      <c r="A247" s="53"/>
      <c r="B247" s="54"/>
      <c r="C247" s="55"/>
    </row>
    <row r="248" spans="1:3" s="50" customFormat="1" ht="15.75">
      <c r="A248" s="53"/>
      <c r="B248" s="54"/>
      <c r="C248" s="55"/>
    </row>
    <row r="249" spans="1:3" s="50" customFormat="1" ht="15.75">
      <c r="A249" s="53"/>
      <c r="B249" s="54"/>
      <c r="C249" s="55"/>
    </row>
    <row r="250" spans="1:3" s="50" customFormat="1" ht="15.75">
      <c r="A250" s="53"/>
      <c r="B250" s="54"/>
      <c r="C250" s="55"/>
    </row>
    <row r="251" spans="1:3" s="50" customFormat="1" ht="15.75">
      <c r="A251" s="53"/>
      <c r="B251" s="54"/>
      <c r="C251" s="55"/>
    </row>
    <row r="252" spans="1:3" s="50" customFormat="1" ht="15.75">
      <c r="A252" s="53"/>
      <c r="B252" s="54"/>
      <c r="C252" s="55"/>
    </row>
    <row r="253" spans="1:3" s="50" customFormat="1" ht="15.75">
      <c r="A253" s="53"/>
      <c r="B253" s="54"/>
      <c r="C253" s="55"/>
    </row>
    <row r="254" spans="1:3" s="50" customFormat="1" ht="15.75">
      <c r="A254" s="53"/>
      <c r="B254" s="54"/>
      <c r="C254" s="55"/>
    </row>
    <row r="255" spans="1:3" s="50" customFormat="1" ht="15.75">
      <c r="A255" s="53"/>
      <c r="B255" s="54"/>
      <c r="C255" s="55"/>
    </row>
    <row r="256" spans="1:3" s="50" customFormat="1" ht="15.75">
      <c r="A256" s="53"/>
      <c r="B256" s="54"/>
      <c r="C256" s="55"/>
    </row>
    <row r="257" spans="1:3" s="50" customFormat="1" ht="15.75">
      <c r="A257" s="53"/>
      <c r="B257" s="54"/>
      <c r="C257" s="55"/>
    </row>
    <row r="258" spans="1:3" s="50" customFormat="1" ht="15.75">
      <c r="A258" s="53"/>
      <c r="B258" s="54"/>
      <c r="C258" s="55"/>
    </row>
    <row r="259" spans="1:3" s="50" customFormat="1" ht="15.75">
      <c r="A259" s="53"/>
      <c r="B259" s="54"/>
      <c r="C259" s="55"/>
    </row>
    <row r="260" spans="1:3" s="50" customFormat="1" ht="15.75">
      <c r="A260" s="53"/>
      <c r="B260" s="54"/>
      <c r="C260" s="55"/>
    </row>
    <row r="261" spans="1:3" s="50" customFormat="1" ht="15.75">
      <c r="A261" s="53"/>
      <c r="B261" s="54"/>
      <c r="C261" s="55"/>
    </row>
    <row r="262" spans="1:3" s="50" customFormat="1" ht="15.75">
      <c r="A262" s="53"/>
      <c r="B262" s="54"/>
      <c r="C262" s="55"/>
    </row>
    <row r="263" spans="1:3" s="50" customFormat="1" ht="15.75">
      <c r="A263" s="53"/>
      <c r="B263" s="54"/>
      <c r="C263" s="55"/>
    </row>
    <row r="264" spans="1:3" s="50" customFormat="1" ht="15.75">
      <c r="A264" s="53"/>
      <c r="B264" s="54"/>
      <c r="C264" s="55"/>
    </row>
    <row r="265" spans="1:3" s="50" customFormat="1" ht="15.75">
      <c r="A265" s="53"/>
      <c r="B265" s="54"/>
      <c r="C265" s="55"/>
    </row>
    <row r="266" spans="1:3" s="50" customFormat="1" ht="15.75">
      <c r="A266" s="53"/>
      <c r="B266" s="54"/>
      <c r="C266" s="55"/>
    </row>
    <row r="267" spans="1:3" s="50" customFormat="1" ht="15.75">
      <c r="A267" s="53"/>
      <c r="B267" s="54"/>
      <c r="C267" s="55"/>
    </row>
    <row r="268" spans="1:3" s="50" customFormat="1" ht="15.75">
      <c r="A268" s="53"/>
      <c r="B268" s="54"/>
      <c r="C268" s="55"/>
    </row>
    <row r="269" spans="1:3" s="50" customFormat="1" ht="15.75">
      <c r="A269" s="53"/>
      <c r="B269" s="54"/>
      <c r="C269" s="55"/>
    </row>
    <row r="270" spans="1:3" s="50" customFormat="1" ht="15.75">
      <c r="A270" s="53"/>
      <c r="B270" s="54"/>
      <c r="C270" s="55"/>
    </row>
    <row r="271" spans="1:3" s="50" customFormat="1" ht="15.75">
      <c r="A271" s="53"/>
      <c r="B271" s="54"/>
      <c r="C271" s="55"/>
    </row>
    <row r="272" spans="1:3" s="50" customFormat="1" ht="15.75">
      <c r="A272" s="53"/>
      <c r="B272" s="54"/>
      <c r="C272" s="55"/>
    </row>
    <row r="273" spans="1:3" s="50" customFormat="1" ht="15.75">
      <c r="A273" s="53"/>
      <c r="B273" s="54"/>
      <c r="C273" s="55"/>
    </row>
    <row r="274" spans="1:3" s="50" customFormat="1" ht="15.75">
      <c r="A274" s="53"/>
      <c r="B274" s="54"/>
      <c r="C274" s="55"/>
    </row>
    <row r="275" spans="1:3" s="50" customFormat="1" ht="15.75">
      <c r="A275" s="53"/>
      <c r="B275" s="54"/>
      <c r="C275" s="55"/>
    </row>
    <row r="276" spans="1:3" s="50" customFormat="1" ht="15.75">
      <c r="A276" s="53"/>
      <c r="B276" s="54"/>
      <c r="C276" s="55"/>
    </row>
    <row r="277" spans="1:3" s="50" customFormat="1" ht="15.75">
      <c r="A277" s="53"/>
      <c r="B277" s="54"/>
      <c r="C277" s="55"/>
    </row>
    <row r="278" spans="1:3" s="50" customFormat="1" ht="15.75">
      <c r="A278" s="53"/>
      <c r="B278" s="54"/>
      <c r="C278" s="55"/>
    </row>
    <row r="279" spans="1:3" s="50" customFormat="1" ht="15.75">
      <c r="A279" s="53"/>
      <c r="B279" s="54"/>
      <c r="C279" s="55"/>
    </row>
    <row r="280" spans="1:3" s="50" customFormat="1" ht="15.75">
      <c r="A280" s="53"/>
      <c r="B280" s="54"/>
      <c r="C280" s="55"/>
    </row>
    <row r="281" spans="1:3" s="50" customFormat="1" ht="15.75">
      <c r="A281" s="53"/>
      <c r="B281" s="54"/>
      <c r="C281" s="55"/>
    </row>
    <row r="282" spans="1:3" s="50" customFormat="1" ht="15.75">
      <c r="A282" s="53"/>
      <c r="B282" s="54"/>
      <c r="C282" s="55"/>
    </row>
    <row r="283" spans="1:3" s="50" customFormat="1" ht="15.75">
      <c r="A283" s="53"/>
      <c r="B283" s="54"/>
      <c r="C283" s="55"/>
    </row>
    <row r="284" spans="1:3" s="50" customFormat="1" ht="15.75">
      <c r="A284" s="53"/>
      <c r="B284" s="54"/>
      <c r="C284" s="55"/>
    </row>
    <row r="285" spans="1:3" s="50" customFormat="1" ht="15.75">
      <c r="A285" s="53"/>
      <c r="B285" s="54"/>
      <c r="C285" s="55"/>
    </row>
    <row r="286" spans="1:3" s="50" customFormat="1" ht="15.75">
      <c r="A286" s="53"/>
      <c r="B286" s="54"/>
      <c r="C286" s="55"/>
    </row>
    <row r="287" spans="1:3" s="50" customFormat="1" ht="15.75">
      <c r="A287" s="53"/>
      <c r="B287" s="54"/>
      <c r="C287" s="55"/>
    </row>
    <row r="288" spans="1:3" s="50" customFormat="1" ht="15.75">
      <c r="A288" s="53"/>
      <c r="B288" s="54"/>
      <c r="C288" s="55"/>
    </row>
    <row r="289" spans="1:3" s="50" customFormat="1" ht="15.75">
      <c r="A289" s="53"/>
      <c r="B289" s="54"/>
      <c r="C289" s="55"/>
    </row>
    <row r="290" spans="1:3" ht="15.75">
      <c r="A290" s="28"/>
      <c r="B290" s="29"/>
      <c r="C290" s="30"/>
    </row>
    <row r="291" spans="1:3" ht="15.75">
      <c r="A291" s="28"/>
      <c r="B291" s="29"/>
      <c r="C291" s="30"/>
    </row>
    <row r="292" spans="1:3" ht="15.75">
      <c r="A292" s="28"/>
      <c r="B292" s="29"/>
      <c r="C292" s="30"/>
    </row>
    <row r="293" spans="1:3" ht="15.75">
      <c r="A293" s="28"/>
      <c r="B293" s="29"/>
      <c r="C293" s="30"/>
    </row>
    <row r="294" spans="1:3" ht="15.75">
      <c r="A294" s="28"/>
      <c r="B294" s="29"/>
      <c r="C294" s="30"/>
    </row>
    <row r="295" spans="1:3" ht="15.75">
      <c r="A295" s="28"/>
      <c r="B295" s="29"/>
      <c r="C295" s="30"/>
    </row>
    <row r="296" spans="1:3" ht="15.75">
      <c r="A296" s="28"/>
      <c r="B296" s="29"/>
      <c r="C296" s="30"/>
    </row>
    <row r="297" spans="1:3" ht="15.75">
      <c r="A297" s="28"/>
      <c r="B297" s="29"/>
      <c r="C297" s="30"/>
    </row>
    <row r="298" spans="1:3" ht="15.75">
      <c r="A298" s="28"/>
      <c r="B298" s="29"/>
      <c r="C298" s="30"/>
    </row>
    <row r="299" spans="1:3" ht="15.75">
      <c r="A299" s="28"/>
      <c r="B299" s="29"/>
      <c r="C299" s="30"/>
    </row>
    <row r="300" spans="1:3" ht="15.75">
      <c r="A300" s="28"/>
      <c r="B300" s="29"/>
      <c r="C300" s="30"/>
    </row>
    <row r="301" spans="1:3" ht="15.75">
      <c r="A301" s="28"/>
      <c r="B301" s="29"/>
      <c r="C301" s="30"/>
    </row>
    <row r="302" spans="1:3" ht="15.75">
      <c r="A302" s="28"/>
      <c r="B302" s="29"/>
      <c r="C302" s="30"/>
    </row>
    <row r="303" spans="1:3" ht="15.75">
      <c r="A303" s="28"/>
      <c r="B303" s="29"/>
      <c r="C303" s="30"/>
    </row>
    <row r="304" spans="1:3" ht="15.75">
      <c r="A304" s="28"/>
      <c r="B304" s="29"/>
      <c r="C304" s="30"/>
    </row>
    <row r="305" spans="1:3" ht="15.75">
      <c r="A305" s="28"/>
      <c r="B305" s="29"/>
      <c r="C305" s="30"/>
    </row>
    <row r="306" spans="1:3" ht="15.75">
      <c r="A306" s="28"/>
      <c r="B306" s="29"/>
      <c r="C306" s="30"/>
    </row>
    <row r="307" spans="1:3" ht="15.75">
      <c r="A307" s="28"/>
      <c r="B307" s="29"/>
      <c r="C307" s="30"/>
    </row>
    <row r="308" spans="1:3" ht="15.75">
      <c r="A308" s="28"/>
      <c r="B308" s="29"/>
      <c r="C308" s="30"/>
    </row>
    <row r="309" spans="1:3" ht="15.75">
      <c r="A309" s="28"/>
      <c r="B309" s="29"/>
      <c r="C309" s="30"/>
    </row>
    <row r="310" spans="1:3" ht="15.75">
      <c r="A310" s="28"/>
      <c r="B310" s="29"/>
      <c r="C310" s="30"/>
    </row>
    <row r="311" spans="1:3" ht="15.75">
      <c r="A311" s="28"/>
      <c r="B311" s="29"/>
      <c r="C311" s="30"/>
    </row>
    <row r="312" spans="1:3" ht="15.75">
      <c r="A312" s="28"/>
      <c r="B312" s="29"/>
      <c r="C312" s="30"/>
    </row>
    <row r="313" spans="1:3" ht="15.75">
      <c r="A313" s="28"/>
      <c r="B313" s="29"/>
      <c r="C313" s="30"/>
    </row>
    <row r="314" spans="1:3" ht="15.75">
      <c r="A314" s="28"/>
      <c r="B314" s="29"/>
      <c r="C314" s="30"/>
    </row>
    <row r="315" spans="1:3" ht="15.75">
      <c r="A315" s="28"/>
      <c r="B315" s="29"/>
      <c r="C315" s="30"/>
    </row>
    <row r="316" spans="1:3" ht="15.75">
      <c r="A316" s="28"/>
      <c r="B316" s="29"/>
      <c r="C316" s="30"/>
    </row>
    <row r="317" spans="1:3" ht="15.75">
      <c r="A317" s="28"/>
      <c r="B317" s="29"/>
      <c r="C317" s="30"/>
    </row>
    <row r="318" spans="1:3" ht="15.75">
      <c r="A318" s="28"/>
      <c r="B318" s="29"/>
      <c r="C318" s="30"/>
    </row>
    <row r="319" spans="1:3" ht="15.75">
      <c r="A319" s="28"/>
      <c r="B319" s="29"/>
      <c r="C319" s="30"/>
    </row>
    <row r="320" spans="1:3" ht="15.75">
      <c r="A320" s="28"/>
      <c r="B320" s="29"/>
      <c r="C320" s="30"/>
    </row>
    <row r="321" spans="1:2" ht="15.75">
      <c r="A321" s="28"/>
      <c r="B321" s="29"/>
    </row>
    <row r="322" spans="1:2" ht="15.75">
      <c r="A322" s="28"/>
      <c r="B322" s="29"/>
    </row>
    <row r="323" spans="1:2" ht="15.75">
      <c r="A323" s="28"/>
      <c r="B323" s="29"/>
    </row>
    <row r="324" spans="1:2" ht="15.75">
      <c r="A324" s="28"/>
      <c r="B324" s="29"/>
    </row>
    <row r="325" spans="1:2" ht="15.75">
      <c r="A325" s="28"/>
      <c r="B325" s="29"/>
    </row>
    <row r="326" spans="1:2" ht="15.75">
      <c r="A326" s="28"/>
      <c r="B326" s="29"/>
    </row>
    <row r="327" spans="1:2" ht="15.75">
      <c r="A327" s="28"/>
      <c r="B327" s="29"/>
    </row>
    <row r="328" spans="1:2" ht="15.75">
      <c r="A328" s="28"/>
      <c r="B328" s="29"/>
    </row>
    <row r="329" spans="1:2" ht="15.75">
      <c r="A329" s="28"/>
      <c r="B329" s="29"/>
    </row>
    <row r="330" spans="1:2" ht="15.75">
      <c r="A330" s="28"/>
      <c r="B330" s="29"/>
    </row>
    <row r="331" spans="1:2" ht="15.75">
      <c r="A331" s="28"/>
      <c r="B331" s="29"/>
    </row>
    <row r="332" spans="1:2" ht="15.75">
      <c r="A332" s="28"/>
      <c r="B332" s="29"/>
    </row>
    <row r="333" spans="1:2" ht="15.75">
      <c r="A333" s="28"/>
      <c r="B333" s="29"/>
    </row>
    <row r="334" spans="1:2" ht="15.75">
      <c r="A334" s="28"/>
      <c r="B334" s="29"/>
    </row>
    <row r="335" spans="1:2" ht="15.75">
      <c r="A335" s="28"/>
      <c r="B335" s="29"/>
    </row>
    <row r="336" spans="1:2" ht="15.75">
      <c r="A336" s="28"/>
      <c r="B336" s="29"/>
    </row>
    <row r="337" spans="1:2" ht="15.75">
      <c r="A337" s="28"/>
      <c r="B337" s="29"/>
    </row>
    <row r="338" spans="1:2" ht="15.75">
      <c r="A338" s="28"/>
      <c r="B338" s="29"/>
    </row>
    <row r="339" spans="1:2" ht="15.75">
      <c r="A339" s="28"/>
      <c r="B339" s="29"/>
    </row>
    <row r="340" spans="1:2" ht="15.75">
      <c r="A340" s="28"/>
      <c r="B340" s="29"/>
    </row>
    <row r="341" spans="1:2" ht="15.75">
      <c r="A341" s="28"/>
      <c r="B341" s="29"/>
    </row>
    <row r="342" spans="1:2" ht="15.75">
      <c r="A342" s="28"/>
      <c r="B342" s="29"/>
    </row>
    <row r="343" spans="1:2" ht="15.75">
      <c r="A343" s="28"/>
      <c r="B343" s="29"/>
    </row>
    <row r="344" spans="1:2" ht="15.75">
      <c r="A344" s="28"/>
      <c r="B344" s="29"/>
    </row>
    <row r="345" spans="1:2" ht="15.75">
      <c r="A345" s="28"/>
      <c r="B345" s="29"/>
    </row>
    <row r="346" spans="1:2" ht="15.75">
      <c r="A346" s="28"/>
      <c r="B346" s="29"/>
    </row>
    <row r="347" spans="1:2" ht="15.75">
      <c r="A347" s="28"/>
      <c r="B347" s="29"/>
    </row>
    <row r="348" spans="1:2" ht="15.75">
      <c r="A348" s="28"/>
      <c r="B348" s="29"/>
    </row>
    <row r="349" spans="1:2" ht="15.75">
      <c r="A349" s="31"/>
      <c r="B349" s="32"/>
    </row>
  </sheetData>
  <sheetProtection/>
  <mergeCells count="5">
    <mergeCell ref="B1:C1"/>
    <mergeCell ref="A2:C2"/>
    <mergeCell ref="A3:C3"/>
    <mergeCell ref="A4:C4"/>
    <mergeCell ref="A5:E5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5"/>
  <sheetViews>
    <sheetView zoomScalePageLayoutView="0" workbookViewId="0" topLeftCell="A1">
      <selection activeCell="A7" sqref="A7:D7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69" t="s">
        <v>18</v>
      </c>
      <c r="B1" s="169"/>
      <c r="C1" s="169"/>
      <c r="D1" s="169"/>
    </row>
    <row r="2" spans="1:4" ht="16.5">
      <c r="A2" s="169" t="s">
        <v>77</v>
      </c>
      <c r="B2" s="169"/>
      <c r="C2" s="169"/>
      <c r="D2" s="169"/>
    </row>
    <row r="3" spans="1:4" ht="16.5">
      <c r="A3" s="169" t="s">
        <v>321</v>
      </c>
      <c r="B3" s="169"/>
      <c r="C3" s="169"/>
      <c r="D3" s="169"/>
    </row>
    <row r="4" spans="1:4" ht="16.5">
      <c r="A4" s="169" t="s">
        <v>322</v>
      </c>
      <c r="B4" s="169"/>
      <c r="C4" s="169"/>
      <c r="D4" s="169"/>
    </row>
    <row r="5" spans="1:4" ht="16.5">
      <c r="A5" s="169" t="s">
        <v>78</v>
      </c>
      <c r="B5" s="169"/>
      <c r="C5" s="169"/>
      <c r="D5" s="169"/>
    </row>
    <row r="6" spans="1:4" ht="16.5">
      <c r="A6" s="169" t="s">
        <v>180</v>
      </c>
      <c r="B6" s="169"/>
      <c r="C6" s="169"/>
      <c r="D6" s="169"/>
    </row>
    <row r="7" spans="1:4" ht="16.5" customHeight="1">
      <c r="A7" s="169" t="s">
        <v>402</v>
      </c>
      <c r="B7" s="169"/>
      <c r="C7" s="169"/>
      <c r="D7" s="169"/>
    </row>
    <row r="8" spans="1:4" ht="16.5" customHeight="1">
      <c r="A8" s="170"/>
      <c r="B8" s="170"/>
      <c r="C8" s="170"/>
      <c r="D8" s="170"/>
    </row>
    <row r="9" spans="1:4" ht="24" customHeight="1">
      <c r="A9" s="175" t="s">
        <v>181</v>
      </c>
      <c r="B9" s="175"/>
      <c r="C9" s="175"/>
      <c r="D9" s="175"/>
    </row>
    <row r="10" spans="1:4" ht="16.5">
      <c r="A10" s="176"/>
      <c r="B10" s="176"/>
      <c r="C10" s="176"/>
      <c r="D10" s="176"/>
    </row>
    <row r="11" spans="1:4" ht="16.5" customHeight="1">
      <c r="A11" s="33"/>
      <c r="B11" s="33"/>
      <c r="C11" s="33"/>
      <c r="D11" s="38" t="s">
        <v>4</v>
      </c>
    </row>
    <row r="12" spans="1:4" ht="16.5" customHeight="1">
      <c r="A12" s="171" t="s">
        <v>11</v>
      </c>
      <c r="B12" s="173" t="s">
        <v>73</v>
      </c>
      <c r="C12" s="173" t="s">
        <v>74</v>
      </c>
      <c r="D12" s="171" t="s">
        <v>38</v>
      </c>
    </row>
    <row r="13" spans="1:4" ht="16.5">
      <c r="A13" s="172"/>
      <c r="B13" s="174"/>
      <c r="C13" s="174"/>
      <c r="D13" s="172"/>
    </row>
    <row r="14" spans="1:4" ht="16.5">
      <c r="A14" s="37"/>
      <c r="B14" s="37"/>
      <c r="C14" s="37"/>
      <c r="D14" s="37"/>
    </row>
    <row r="15" spans="1:4" s="56" customFormat="1" ht="15.75">
      <c r="A15" s="81" t="s">
        <v>378</v>
      </c>
      <c r="B15" s="69" t="s">
        <v>379</v>
      </c>
      <c r="C15" s="69"/>
      <c r="D15" s="82">
        <v>13377438.98</v>
      </c>
    </row>
    <row r="16" spans="1:4" s="57" customFormat="1" ht="16.5">
      <c r="A16" s="79" t="s">
        <v>369</v>
      </c>
      <c r="B16" s="73" t="s">
        <v>370</v>
      </c>
      <c r="C16" s="73"/>
      <c r="D16" s="80">
        <v>16000</v>
      </c>
    </row>
    <row r="17" spans="1:4" s="58" customFormat="1" ht="47.25">
      <c r="A17" s="79" t="s">
        <v>371</v>
      </c>
      <c r="B17" s="73" t="s">
        <v>370</v>
      </c>
      <c r="C17" s="73" t="s">
        <v>55</v>
      </c>
      <c r="D17" s="80">
        <v>16000</v>
      </c>
    </row>
    <row r="18" spans="1:4" s="57" customFormat="1" ht="16.5">
      <c r="A18" s="79" t="s">
        <v>175</v>
      </c>
      <c r="B18" s="73" t="s">
        <v>323</v>
      </c>
      <c r="C18" s="73"/>
      <c r="D18" s="80">
        <v>462517.03</v>
      </c>
    </row>
    <row r="19" spans="1:4" s="57" customFormat="1" ht="47.25">
      <c r="A19" s="79" t="s">
        <v>324</v>
      </c>
      <c r="B19" s="73" t="s">
        <v>323</v>
      </c>
      <c r="C19" s="73" t="s">
        <v>55</v>
      </c>
      <c r="D19" s="80">
        <v>462517.03</v>
      </c>
    </row>
    <row r="20" spans="1:4" s="57" customFormat="1" ht="16.5">
      <c r="A20" s="79" t="s">
        <v>325</v>
      </c>
      <c r="B20" s="73" t="s">
        <v>326</v>
      </c>
      <c r="C20" s="73"/>
      <c r="D20" s="80">
        <v>19863.42</v>
      </c>
    </row>
    <row r="21" spans="1:4" s="57" customFormat="1" ht="31.5">
      <c r="A21" s="79" t="s">
        <v>327</v>
      </c>
      <c r="B21" s="73" t="s">
        <v>326</v>
      </c>
      <c r="C21" s="73" t="s">
        <v>55</v>
      </c>
      <c r="D21" s="80">
        <v>19863.42</v>
      </c>
    </row>
    <row r="22" spans="1:4" s="57" customFormat="1" ht="47.25">
      <c r="A22" s="79" t="s">
        <v>328</v>
      </c>
      <c r="B22" s="73" t="s">
        <v>329</v>
      </c>
      <c r="C22" s="73"/>
      <c r="D22" s="80">
        <v>9613.02</v>
      </c>
    </row>
    <row r="23" spans="1:4" s="57" customFormat="1" ht="78.75">
      <c r="A23" s="74" t="s">
        <v>330</v>
      </c>
      <c r="B23" s="73" t="s">
        <v>329</v>
      </c>
      <c r="C23" s="73" t="s">
        <v>55</v>
      </c>
      <c r="D23" s="80">
        <v>9613.02</v>
      </c>
    </row>
    <row r="24" spans="1:4" s="57" customFormat="1" ht="31.5">
      <c r="A24" s="79" t="s">
        <v>177</v>
      </c>
      <c r="B24" s="73" t="s">
        <v>331</v>
      </c>
      <c r="C24" s="73"/>
      <c r="D24" s="80">
        <v>222636.88</v>
      </c>
    </row>
    <row r="25" spans="1:4" s="57" customFormat="1" ht="47.25">
      <c r="A25" s="79" t="s">
        <v>332</v>
      </c>
      <c r="B25" s="73" t="s">
        <v>331</v>
      </c>
      <c r="C25" s="73" t="s">
        <v>55</v>
      </c>
      <c r="D25" s="80">
        <v>222636.88</v>
      </c>
    </row>
    <row r="26" spans="1:4" s="57" customFormat="1" ht="31.5">
      <c r="A26" s="79" t="s">
        <v>372</v>
      </c>
      <c r="B26" s="73" t="s">
        <v>373</v>
      </c>
      <c r="C26" s="73"/>
      <c r="D26" s="80">
        <v>10000</v>
      </c>
    </row>
    <row r="27" spans="1:4" s="57" customFormat="1" ht="47.25">
      <c r="A27" s="79" t="s">
        <v>374</v>
      </c>
      <c r="B27" s="73" t="s">
        <v>373</v>
      </c>
      <c r="C27" s="73" t="s">
        <v>55</v>
      </c>
      <c r="D27" s="80">
        <v>10000</v>
      </c>
    </row>
    <row r="28" spans="1:4" s="57" customFormat="1" ht="31.5">
      <c r="A28" s="79" t="s">
        <v>75</v>
      </c>
      <c r="B28" s="73" t="s">
        <v>333</v>
      </c>
      <c r="C28" s="73"/>
      <c r="D28" s="80">
        <v>301255</v>
      </c>
    </row>
    <row r="29" spans="1:4" s="57" customFormat="1" ht="78.75">
      <c r="A29" s="74" t="s">
        <v>334</v>
      </c>
      <c r="B29" s="73" t="s">
        <v>333</v>
      </c>
      <c r="C29" s="73" t="s">
        <v>49</v>
      </c>
      <c r="D29" s="80">
        <v>221764</v>
      </c>
    </row>
    <row r="30" spans="1:4" s="57" customFormat="1" ht="47.25">
      <c r="A30" s="79" t="s">
        <v>335</v>
      </c>
      <c r="B30" s="73" t="s">
        <v>333</v>
      </c>
      <c r="C30" s="73" t="s">
        <v>55</v>
      </c>
      <c r="D30" s="80">
        <v>79491</v>
      </c>
    </row>
    <row r="31" spans="1:4" s="57" customFormat="1" ht="16.5">
      <c r="A31" s="79" t="s">
        <v>37</v>
      </c>
      <c r="B31" s="73" t="s">
        <v>336</v>
      </c>
      <c r="C31" s="73"/>
      <c r="D31" s="80">
        <v>13832</v>
      </c>
    </row>
    <row r="32" spans="1:4" s="57" customFormat="1" ht="63">
      <c r="A32" s="79" t="s">
        <v>337</v>
      </c>
      <c r="B32" s="73" t="s">
        <v>336</v>
      </c>
      <c r="C32" s="73" t="s">
        <v>49</v>
      </c>
      <c r="D32" s="80">
        <v>11256</v>
      </c>
    </row>
    <row r="33" spans="1:4" s="57" customFormat="1" ht="31.5">
      <c r="A33" s="79" t="s">
        <v>338</v>
      </c>
      <c r="B33" s="73" t="s">
        <v>336</v>
      </c>
      <c r="C33" s="73" t="s">
        <v>55</v>
      </c>
      <c r="D33" s="80">
        <v>2576</v>
      </c>
    </row>
    <row r="34" spans="1:4" s="57" customFormat="1" ht="63">
      <c r="A34" s="79" t="s">
        <v>127</v>
      </c>
      <c r="B34" s="73" t="s">
        <v>339</v>
      </c>
      <c r="C34" s="73"/>
      <c r="D34" s="80">
        <v>264200</v>
      </c>
    </row>
    <row r="35" spans="1:4" s="57" customFormat="1" ht="63">
      <c r="A35" s="74" t="s">
        <v>340</v>
      </c>
      <c r="B35" s="73" t="s">
        <v>339</v>
      </c>
      <c r="C35" s="73" t="s">
        <v>58</v>
      </c>
      <c r="D35" s="80">
        <v>264200</v>
      </c>
    </row>
    <row r="36" spans="1:4" s="57" customFormat="1" ht="31.5">
      <c r="A36" s="79" t="s">
        <v>128</v>
      </c>
      <c r="B36" s="73" t="s">
        <v>341</v>
      </c>
      <c r="C36" s="73"/>
      <c r="D36" s="80">
        <v>54810</v>
      </c>
    </row>
    <row r="37" spans="1:4" s="57" customFormat="1" ht="47.25">
      <c r="A37" s="79" t="s">
        <v>342</v>
      </c>
      <c r="B37" s="73" t="s">
        <v>341</v>
      </c>
      <c r="C37" s="73" t="s">
        <v>58</v>
      </c>
      <c r="D37" s="80">
        <v>54810</v>
      </c>
    </row>
    <row r="38" spans="1:4" s="57" customFormat="1" ht="78.75">
      <c r="A38" s="74" t="s">
        <v>129</v>
      </c>
      <c r="B38" s="73" t="s">
        <v>343</v>
      </c>
      <c r="C38" s="73"/>
      <c r="D38" s="80">
        <v>24865</v>
      </c>
    </row>
    <row r="39" spans="1:4" s="57" customFormat="1" ht="126">
      <c r="A39" s="74" t="s">
        <v>344</v>
      </c>
      <c r="B39" s="73" t="s">
        <v>343</v>
      </c>
      <c r="C39" s="73" t="s">
        <v>49</v>
      </c>
      <c r="D39" s="80">
        <v>18828</v>
      </c>
    </row>
    <row r="40" spans="1:4" s="57" customFormat="1" ht="94.5">
      <c r="A40" s="74" t="s">
        <v>345</v>
      </c>
      <c r="B40" s="73" t="s">
        <v>343</v>
      </c>
      <c r="C40" s="73" t="s">
        <v>55</v>
      </c>
      <c r="D40" s="80">
        <v>6037</v>
      </c>
    </row>
    <row r="41" spans="1:4" s="57" customFormat="1" ht="31.5">
      <c r="A41" s="79" t="s">
        <v>0</v>
      </c>
      <c r="B41" s="73" t="s">
        <v>346</v>
      </c>
      <c r="C41" s="73"/>
      <c r="D41" s="80">
        <v>5302349.91</v>
      </c>
    </row>
    <row r="42" spans="1:4" s="57" customFormat="1" ht="78.75">
      <c r="A42" s="74" t="s">
        <v>347</v>
      </c>
      <c r="B42" s="73" t="s">
        <v>346</v>
      </c>
      <c r="C42" s="73" t="s">
        <v>49</v>
      </c>
      <c r="D42" s="80">
        <v>3846700.19</v>
      </c>
    </row>
    <row r="43" spans="1:4" s="57" customFormat="1" ht="47.25">
      <c r="A43" s="79" t="s">
        <v>348</v>
      </c>
      <c r="B43" s="73" t="s">
        <v>346</v>
      </c>
      <c r="C43" s="73" t="s">
        <v>55</v>
      </c>
      <c r="D43" s="80">
        <v>1439003.72</v>
      </c>
    </row>
    <row r="44" spans="1:4" s="57" customFormat="1" ht="31.5">
      <c r="A44" s="79" t="s">
        <v>349</v>
      </c>
      <c r="B44" s="73" t="s">
        <v>346</v>
      </c>
      <c r="C44" s="73" t="s">
        <v>56</v>
      </c>
      <c r="D44" s="80">
        <v>16646</v>
      </c>
    </row>
    <row r="45" spans="1:4" s="57" customFormat="1" ht="31.5">
      <c r="A45" s="79" t="s">
        <v>132</v>
      </c>
      <c r="B45" s="73" t="s">
        <v>350</v>
      </c>
      <c r="C45" s="73"/>
      <c r="D45" s="80">
        <v>536052</v>
      </c>
    </row>
    <row r="46" spans="1:4" s="57" customFormat="1" ht="78.75">
      <c r="A46" s="74" t="s">
        <v>351</v>
      </c>
      <c r="B46" s="73" t="s">
        <v>350</v>
      </c>
      <c r="C46" s="73" t="s">
        <v>49</v>
      </c>
      <c r="D46" s="80">
        <v>536052</v>
      </c>
    </row>
    <row r="47" spans="1:4" s="57" customFormat="1" ht="16.5">
      <c r="A47" s="79" t="s">
        <v>36</v>
      </c>
      <c r="B47" s="73" t="s">
        <v>352</v>
      </c>
      <c r="C47" s="73"/>
      <c r="D47" s="80">
        <v>4179229.22</v>
      </c>
    </row>
    <row r="48" spans="1:4" s="57" customFormat="1" ht="47.25">
      <c r="A48" s="79" t="s">
        <v>353</v>
      </c>
      <c r="B48" s="73" t="s">
        <v>352</v>
      </c>
      <c r="C48" s="73" t="s">
        <v>55</v>
      </c>
      <c r="D48" s="80">
        <v>3769225.9</v>
      </c>
    </row>
    <row r="49" spans="1:4" s="57" customFormat="1" ht="31.5">
      <c r="A49" s="79" t="s">
        <v>354</v>
      </c>
      <c r="B49" s="73" t="s">
        <v>352</v>
      </c>
      <c r="C49" s="73" t="s">
        <v>56</v>
      </c>
      <c r="D49" s="80">
        <v>410003.32</v>
      </c>
    </row>
    <row r="50" spans="1:4" s="57" customFormat="1" ht="16.5">
      <c r="A50" s="79" t="s">
        <v>1</v>
      </c>
      <c r="B50" s="73" t="s">
        <v>355</v>
      </c>
      <c r="C50" s="73"/>
      <c r="D50" s="80">
        <v>503274.78</v>
      </c>
    </row>
    <row r="51" spans="1:4" s="57" customFormat="1" ht="31.5">
      <c r="A51" s="79" t="s">
        <v>356</v>
      </c>
      <c r="B51" s="73" t="s">
        <v>355</v>
      </c>
      <c r="C51" s="73" t="s">
        <v>57</v>
      </c>
      <c r="D51" s="80">
        <v>503274.78</v>
      </c>
    </row>
    <row r="52" spans="1:4" s="57" customFormat="1" ht="16.5">
      <c r="A52" s="79" t="s">
        <v>20</v>
      </c>
      <c r="B52" s="73" t="s">
        <v>357</v>
      </c>
      <c r="C52" s="73"/>
      <c r="D52" s="80">
        <v>184022.5</v>
      </c>
    </row>
    <row r="53" spans="1:4" s="57" customFormat="1" ht="31.5">
      <c r="A53" s="79" t="s">
        <v>358</v>
      </c>
      <c r="B53" s="73" t="s">
        <v>357</v>
      </c>
      <c r="C53" s="73" t="s">
        <v>55</v>
      </c>
      <c r="D53" s="80">
        <v>184022.5</v>
      </c>
    </row>
    <row r="54" spans="1:4" s="57" customFormat="1" ht="31.5">
      <c r="A54" s="79" t="s">
        <v>2</v>
      </c>
      <c r="B54" s="73" t="s">
        <v>359</v>
      </c>
      <c r="C54" s="73"/>
      <c r="D54" s="80">
        <v>100000</v>
      </c>
    </row>
    <row r="55" spans="1:4" s="57" customFormat="1" ht="63">
      <c r="A55" s="79" t="s">
        <v>360</v>
      </c>
      <c r="B55" s="73" t="s">
        <v>359</v>
      </c>
      <c r="C55" s="73" t="s">
        <v>55</v>
      </c>
      <c r="D55" s="80">
        <v>100000</v>
      </c>
    </row>
    <row r="56" spans="1:4" s="57" customFormat="1" ht="16.5">
      <c r="A56" s="79" t="s">
        <v>194</v>
      </c>
      <c r="B56" s="73" t="s">
        <v>361</v>
      </c>
      <c r="C56" s="73"/>
      <c r="D56" s="80">
        <v>251703.22</v>
      </c>
    </row>
    <row r="57" spans="1:4" s="57" customFormat="1" ht="47.25">
      <c r="A57" s="79" t="s">
        <v>362</v>
      </c>
      <c r="B57" s="73" t="s">
        <v>361</v>
      </c>
      <c r="C57" s="73" t="s">
        <v>55</v>
      </c>
      <c r="D57" s="80">
        <v>251703.22</v>
      </c>
    </row>
    <row r="58" spans="1:4" s="57" customFormat="1" ht="31.5">
      <c r="A58" s="79" t="s">
        <v>363</v>
      </c>
      <c r="B58" s="73" t="s">
        <v>375</v>
      </c>
      <c r="C58" s="73"/>
      <c r="D58" s="80">
        <v>921215</v>
      </c>
    </row>
    <row r="59" spans="1:4" s="57" customFormat="1" ht="47.25">
      <c r="A59" s="79" t="s">
        <v>364</v>
      </c>
      <c r="B59" s="73" t="s">
        <v>375</v>
      </c>
      <c r="C59" s="73" t="s">
        <v>55</v>
      </c>
      <c r="D59" s="80">
        <v>921215</v>
      </c>
    </row>
    <row r="60" spans="1:4" s="57" customFormat="1" ht="16.5">
      <c r="A60" s="81" t="s">
        <v>3</v>
      </c>
      <c r="B60" s="69"/>
      <c r="C60" s="69"/>
      <c r="D60" s="82">
        <v>13377438.98</v>
      </c>
    </row>
    <row r="61" spans="1:3" s="57" customFormat="1" ht="16.5">
      <c r="A61" s="59"/>
      <c r="B61" s="59"/>
      <c r="C61" s="59"/>
    </row>
    <row r="62" spans="1:3" s="57" customFormat="1" ht="16.5">
      <c r="A62" s="59"/>
      <c r="B62" s="59"/>
      <c r="C62" s="59"/>
    </row>
    <row r="63" spans="1:3" s="57" customFormat="1" ht="16.5">
      <c r="A63" s="59"/>
      <c r="B63" s="59"/>
      <c r="C63" s="59"/>
    </row>
    <row r="64" spans="1:3" s="57" customFormat="1" ht="16.5">
      <c r="A64" s="59"/>
      <c r="B64" s="59"/>
      <c r="C64" s="59"/>
    </row>
    <row r="65" spans="1:3" s="57" customFormat="1" ht="16.5">
      <c r="A65" s="59"/>
      <c r="B65" s="59"/>
      <c r="C65" s="59"/>
    </row>
    <row r="66" spans="1:3" s="57" customFormat="1" ht="16.5">
      <c r="A66" s="59"/>
      <c r="B66" s="59"/>
      <c r="C66" s="59"/>
    </row>
    <row r="67" spans="1:3" s="57" customFormat="1" ht="16.5">
      <c r="A67" s="59"/>
      <c r="B67" s="59"/>
      <c r="C67" s="59"/>
    </row>
    <row r="68" spans="1:3" s="57" customFormat="1" ht="16.5">
      <c r="A68" s="59"/>
      <c r="B68" s="59"/>
      <c r="C68" s="59"/>
    </row>
    <row r="69" spans="1:3" s="57" customFormat="1" ht="16.5">
      <c r="A69" s="59"/>
      <c r="B69" s="59"/>
      <c r="C69" s="59"/>
    </row>
    <row r="70" spans="1:3" s="57" customFormat="1" ht="16.5">
      <c r="A70" s="59"/>
      <c r="B70" s="59"/>
      <c r="C70" s="59"/>
    </row>
    <row r="71" spans="1:3" s="57" customFormat="1" ht="16.5">
      <c r="A71" s="59"/>
      <c r="B71" s="59"/>
      <c r="C71" s="59"/>
    </row>
    <row r="72" spans="1:3" s="57" customFormat="1" ht="16.5">
      <c r="A72" s="59"/>
      <c r="B72" s="59"/>
      <c r="C72" s="59"/>
    </row>
    <row r="73" spans="1:3" s="57" customFormat="1" ht="16.5">
      <c r="A73" s="59"/>
      <c r="B73" s="59"/>
      <c r="C73" s="59"/>
    </row>
    <row r="74" spans="1:3" s="57" customFormat="1" ht="16.5">
      <c r="A74" s="59"/>
      <c r="B74" s="59"/>
      <c r="C74" s="59"/>
    </row>
    <row r="75" spans="1:3" s="57" customFormat="1" ht="16.5">
      <c r="A75" s="59"/>
      <c r="B75" s="59"/>
      <c r="C75" s="59"/>
    </row>
    <row r="76" spans="1:3" s="57" customFormat="1" ht="16.5">
      <c r="A76" s="59"/>
      <c r="B76" s="59"/>
      <c r="C76" s="59"/>
    </row>
    <row r="77" spans="1:3" s="57" customFormat="1" ht="16.5">
      <c r="A77" s="59"/>
      <c r="B77" s="59"/>
      <c r="C77" s="59"/>
    </row>
    <row r="78" spans="1:3" s="57" customFormat="1" ht="16.5">
      <c r="A78" s="59"/>
      <c r="B78" s="59"/>
      <c r="C78" s="59"/>
    </row>
    <row r="79" spans="1:3" s="57" customFormat="1" ht="16.5">
      <c r="A79" s="59"/>
      <c r="B79" s="59"/>
      <c r="C79" s="59"/>
    </row>
    <row r="80" spans="1:3" s="57" customFormat="1" ht="16.5">
      <c r="A80" s="59"/>
      <c r="B80" s="59"/>
      <c r="C80" s="59"/>
    </row>
    <row r="81" spans="1:3" s="57" customFormat="1" ht="16.5">
      <c r="A81" s="59"/>
      <c r="B81" s="59"/>
      <c r="C81" s="59"/>
    </row>
    <row r="82" spans="1:3" s="57" customFormat="1" ht="16.5">
      <c r="A82" s="59"/>
      <c r="B82" s="59"/>
      <c r="C82" s="59"/>
    </row>
    <row r="83" spans="1:3" s="57" customFormat="1" ht="16.5">
      <c r="A83" s="59"/>
      <c r="B83" s="59"/>
      <c r="C83" s="59"/>
    </row>
    <row r="84" spans="1:3" s="57" customFormat="1" ht="16.5">
      <c r="A84" s="59"/>
      <c r="B84" s="59"/>
      <c r="C84" s="59"/>
    </row>
    <row r="85" spans="1:3" s="57" customFormat="1" ht="16.5">
      <c r="A85" s="59"/>
      <c r="B85" s="59"/>
      <c r="C85" s="59"/>
    </row>
    <row r="86" spans="1:3" s="57" customFormat="1" ht="16.5">
      <c r="A86" s="59"/>
      <c r="B86" s="59"/>
      <c r="C86" s="59"/>
    </row>
    <row r="87" spans="1:3" s="57" customFormat="1" ht="16.5">
      <c r="A87" s="59"/>
      <c r="B87" s="59"/>
      <c r="C87" s="59"/>
    </row>
    <row r="88" spans="1:3" s="57" customFormat="1" ht="16.5">
      <c r="A88" s="59"/>
      <c r="B88" s="59"/>
      <c r="C88" s="59"/>
    </row>
    <row r="89" spans="1:3" s="57" customFormat="1" ht="16.5">
      <c r="A89" s="59"/>
      <c r="B89" s="59"/>
      <c r="C89" s="59"/>
    </row>
    <row r="90" spans="1:3" s="57" customFormat="1" ht="16.5">
      <c r="A90" s="59"/>
      <c r="B90" s="59"/>
      <c r="C90" s="59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</sheetData>
  <sheetProtection/>
  <mergeCells count="13">
    <mergeCell ref="A8:D8"/>
    <mergeCell ref="A12:A13"/>
    <mergeCell ref="B12:B13"/>
    <mergeCell ref="C12:C13"/>
    <mergeCell ref="D12:D13"/>
    <mergeCell ref="A9:D10"/>
    <mergeCell ref="A2:D2"/>
    <mergeCell ref="A3:D3"/>
    <mergeCell ref="A4:D4"/>
    <mergeCell ref="A7:D7"/>
    <mergeCell ref="A1:D1"/>
    <mergeCell ref="A5:D5"/>
    <mergeCell ref="A6:D6"/>
  </mergeCells>
  <printOptions/>
  <pageMargins left="0.7086614173228347" right="0.31496062992125984" top="0.15748031496062992" bottom="0.15748031496062992" header="0.11811023622047245" footer="0.11811023622047245"/>
  <pageSetup fitToHeight="2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5" sqref="A15"/>
    </sheetView>
  </sheetViews>
  <sheetFormatPr defaultColWidth="8.796875" defaultRowHeight="15"/>
  <cols>
    <col min="1" max="1" width="53.59765625" style="10" customWidth="1"/>
    <col min="2" max="2" width="6.69921875" style="10" customWidth="1"/>
    <col min="3" max="3" width="3.8984375" style="10" customWidth="1"/>
    <col min="4" max="4" width="3.796875" style="10" customWidth="1"/>
    <col min="5" max="5" width="11.69921875" style="10" customWidth="1"/>
    <col min="6" max="6" width="6.19921875" style="10" customWidth="1"/>
    <col min="7" max="7" width="11.69921875" style="20" customWidth="1"/>
    <col min="8" max="16384" width="8.796875" style="10" customWidth="1"/>
  </cols>
  <sheetData>
    <row r="1" spans="1:7" s="1" customFormat="1" ht="16.5">
      <c r="A1" s="182" t="s">
        <v>285</v>
      </c>
      <c r="B1" s="183"/>
      <c r="C1" s="183"/>
      <c r="D1" s="183"/>
      <c r="E1" s="183"/>
      <c r="F1" s="183"/>
      <c r="G1" s="183"/>
    </row>
    <row r="2" spans="1:7" s="1" customFormat="1" ht="16.5">
      <c r="A2" s="184" t="s">
        <v>77</v>
      </c>
      <c r="B2" s="185"/>
      <c r="C2" s="185"/>
      <c r="D2" s="185"/>
      <c r="E2" s="185"/>
      <c r="F2" s="185"/>
      <c r="G2" s="185"/>
    </row>
    <row r="3" spans="1:7" s="1" customFormat="1" ht="16.5">
      <c r="A3" s="184" t="s">
        <v>321</v>
      </c>
      <c r="B3" s="184"/>
      <c r="C3" s="184"/>
      <c r="D3" s="184"/>
      <c r="E3" s="184"/>
      <c r="F3" s="184"/>
      <c r="G3" s="184"/>
    </row>
    <row r="4" spans="1:7" s="1" customFormat="1" ht="16.5">
      <c r="A4" s="184" t="s">
        <v>322</v>
      </c>
      <c r="B4" s="184"/>
      <c r="C4" s="184"/>
      <c r="D4" s="184"/>
      <c r="E4" s="184"/>
      <c r="F4" s="184"/>
      <c r="G4" s="184"/>
    </row>
    <row r="5" spans="1:7" s="1" customFormat="1" ht="16.5" customHeight="1">
      <c r="A5" s="186" t="s">
        <v>79</v>
      </c>
      <c r="B5" s="187"/>
      <c r="C5" s="187"/>
      <c r="D5" s="187"/>
      <c r="E5" s="187"/>
      <c r="F5" s="187"/>
      <c r="G5" s="187"/>
    </row>
    <row r="6" spans="1:7" s="1" customFormat="1" ht="16.5">
      <c r="A6" s="188" t="s">
        <v>180</v>
      </c>
      <c r="B6" s="185"/>
      <c r="C6" s="185"/>
      <c r="D6" s="185"/>
      <c r="E6" s="185"/>
      <c r="F6" s="185"/>
      <c r="G6" s="185"/>
    </row>
    <row r="7" spans="1:7" s="1" customFormat="1" ht="16.5">
      <c r="A7" s="189" t="s">
        <v>402</v>
      </c>
      <c r="B7" s="190"/>
      <c r="C7" s="190"/>
      <c r="D7" s="190"/>
      <c r="E7" s="190"/>
      <c r="F7" s="190"/>
      <c r="G7" s="190"/>
    </row>
    <row r="8" spans="1:7" s="1" customFormat="1" ht="17.25">
      <c r="A8" s="181" t="s">
        <v>14</v>
      </c>
      <c r="B8" s="181"/>
      <c r="C8" s="181"/>
      <c r="D8" s="181"/>
      <c r="E8" s="181"/>
      <c r="F8" s="181"/>
      <c r="G8" s="181"/>
    </row>
    <row r="9" spans="1:7" s="1" customFormat="1" ht="18" customHeight="1">
      <c r="A9" s="181" t="s">
        <v>182</v>
      </c>
      <c r="B9" s="181"/>
      <c r="C9" s="181"/>
      <c r="D9" s="181"/>
      <c r="E9" s="181"/>
      <c r="F9" s="181"/>
      <c r="G9" s="181"/>
    </row>
    <row r="10" spans="1:7" s="1" customFormat="1" ht="16.5">
      <c r="A10" s="9"/>
      <c r="B10" s="9"/>
      <c r="C10" s="9"/>
      <c r="D10" s="9"/>
      <c r="E10" s="9"/>
      <c r="F10" s="9"/>
      <c r="G10" s="39" t="s">
        <v>4</v>
      </c>
    </row>
    <row r="11" spans="1:7" s="4" customFormat="1" ht="14.25" customHeight="1">
      <c r="A11" s="178" t="s">
        <v>76</v>
      </c>
      <c r="B11" s="177" t="s">
        <v>5</v>
      </c>
      <c r="C11" s="180" t="s">
        <v>15</v>
      </c>
      <c r="D11" s="180" t="s">
        <v>6</v>
      </c>
      <c r="E11" s="177" t="s">
        <v>73</v>
      </c>
      <c r="F11" s="177" t="s">
        <v>74</v>
      </c>
      <c r="G11" s="178" t="s">
        <v>38</v>
      </c>
    </row>
    <row r="12" spans="1:9" s="4" customFormat="1" ht="15.75" customHeight="1">
      <c r="A12" s="179"/>
      <c r="B12" s="177" t="s">
        <v>7</v>
      </c>
      <c r="C12" s="179"/>
      <c r="D12" s="179"/>
      <c r="E12" s="177" t="s">
        <v>8</v>
      </c>
      <c r="F12" s="177" t="s">
        <v>16</v>
      </c>
      <c r="G12" s="179"/>
      <c r="H12" s="40"/>
      <c r="I12" s="41"/>
    </row>
    <row r="13" spans="1:8" s="4" customFormat="1" ht="15">
      <c r="A13" s="42"/>
      <c r="B13" s="42"/>
      <c r="C13" s="42"/>
      <c r="D13" s="42"/>
      <c r="E13" s="42"/>
      <c r="F13" s="42"/>
      <c r="G13" s="42"/>
      <c r="H13" s="41"/>
    </row>
    <row r="14" spans="1:8" s="4" customFormat="1" ht="15.75">
      <c r="A14" s="81" t="s">
        <v>80</v>
      </c>
      <c r="B14" s="69" t="s">
        <v>89</v>
      </c>
      <c r="C14" s="69"/>
      <c r="D14" s="69"/>
      <c r="E14" s="69"/>
      <c r="F14" s="69"/>
      <c r="G14" s="82">
        <v>13377438.98</v>
      </c>
      <c r="H14" s="41"/>
    </row>
    <row r="15" spans="1:8" s="4" customFormat="1" ht="15.75">
      <c r="A15" s="81" t="s">
        <v>51</v>
      </c>
      <c r="B15" s="69" t="s">
        <v>89</v>
      </c>
      <c r="C15" s="69" t="s">
        <v>93</v>
      </c>
      <c r="D15" s="69" t="s">
        <v>94</v>
      </c>
      <c r="E15" s="69"/>
      <c r="F15" s="69"/>
      <c r="G15" s="82">
        <v>10357583.13</v>
      </c>
      <c r="H15" s="41"/>
    </row>
    <row r="16" spans="1:8" s="4" customFormat="1" ht="47.25">
      <c r="A16" s="81" t="s">
        <v>13</v>
      </c>
      <c r="B16" s="69" t="s">
        <v>89</v>
      </c>
      <c r="C16" s="69" t="s">
        <v>93</v>
      </c>
      <c r="D16" s="69" t="s">
        <v>95</v>
      </c>
      <c r="E16" s="69"/>
      <c r="F16" s="69"/>
      <c r="G16" s="82">
        <v>6178353.91</v>
      </c>
      <c r="H16" s="41"/>
    </row>
    <row r="17" spans="1:8" s="4" customFormat="1" ht="31.5">
      <c r="A17" s="79" t="s">
        <v>75</v>
      </c>
      <c r="B17" s="73" t="s">
        <v>89</v>
      </c>
      <c r="C17" s="73" t="s">
        <v>93</v>
      </c>
      <c r="D17" s="73" t="s">
        <v>95</v>
      </c>
      <c r="E17" s="73" t="s">
        <v>333</v>
      </c>
      <c r="F17" s="73"/>
      <c r="G17" s="80">
        <v>301255</v>
      </c>
      <c r="H17" s="41"/>
    </row>
    <row r="18" spans="1:8" s="1" customFormat="1" ht="78.75">
      <c r="A18" s="151" t="s">
        <v>334</v>
      </c>
      <c r="B18" s="84" t="s">
        <v>89</v>
      </c>
      <c r="C18" s="84" t="s">
        <v>93</v>
      </c>
      <c r="D18" s="84" t="s">
        <v>95</v>
      </c>
      <c r="E18" s="84" t="s">
        <v>333</v>
      </c>
      <c r="F18" s="84" t="s">
        <v>49</v>
      </c>
      <c r="G18" s="85">
        <v>221764</v>
      </c>
      <c r="H18" s="43"/>
    </row>
    <row r="19" spans="1:8" s="1" customFormat="1" ht="47.25">
      <c r="A19" s="83" t="s">
        <v>335</v>
      </c>
      <c r="B19" s="84" t="s">
        <v>89</v>
      </c>
      <c r="C19" s="84" t="s">
        <v>93</v>
      </c>
      <c r="D19" s="84" t="s">
        <v>95</v>
      </c>
      <c r="E19" s="84" t="s">
        <v>333</v>
      </c>
      <c r="F19" s="84" t="s">
        <v>55</v>
      </c>
      <c r="G19" s="85">
        <v>79491</v>
      </c>
      <c r="H19" s="43"/>
    </row>
    <row r="20" spans="1:7" s="1" customFormat="1" ht="16.5">
      <c r="A20" s="79" t="s">
        <v>37</v>
      </c>
      <c r="B20" s="73" t="s">
        <v>89</v>
      </c>
      <c r="C20" s="73" t="s">
        <v>93</v>
      </c>
      <c r="D20" s="73" t="s">
        <v>95</v>
      </c>
      <c r="E20" s="73" t="s">
        <v>336</v>
      </c>
      <c r="F20" s="73"/>
      <c r="G20" s="80">
        <v>13832</v>
      </c>
    </row>
    <row r="21" spans="1:7" s="1" customFormat="1" ht="78.75">
      <c r="A21" s="83" t="s">
        <v>337</v>
      </c>
      <c r="B21" s="84" t="s">
        <v>89</v>
      </c>
      <c r="C21" s="84" t="s">
        <v>93</v>
      </c>
      <c r="D21" s="84" t="s">
        <v>95</v>
      </c>
      <c r="E21" s="84" t="s">
        <v>336</v>
      </c>
      <c r="F21" s="84" t="s">
        <v>49</v>
      </c>
      <c r="G21" s="85">
        <v>11256</v>
      </c>
    </row>
    <row r="22" spans="1:7" s="1" customFormat="1" ht="47.25">
      <c r="A22" s="83" t="s">
        <v>338</v>
      </c>
      <c r="B22" s="84" t="s">
        <v>89</v>
      </c>
      <c r="C22" s="84" t="s">
        <v>93</v>
      </c>
      <c r="D22" s="84" t="s">
        <v>95</v>
      </c>
      <c r="E22" s="84" t="s">
        <v>336</v>
      </c>
      <c r="F22" s="84" t="s">
        <v>55</v>
      </c>
      <c r="G22" s="85">
        <v>2576</v>
      </c>
    </row>
    <row r="23" spans="1:7" s="1" customFormat="1" ht="94.5">
      <c r="A23" s="74" t="s">
        <v>129</v>
      </c>
      <c r="B23" s="73" t="s">
        <v>89</v>
      </c>
      <c r="C23" s="73" t="s">
        <v>93</v>
      </c>
      <c r="D23" s="73" t="s">
        <v>95</v>
      </c>
      <c r="E23" s="73" t="s">
        <v>343</v>
      </c>
      <c r="F23" s="73"/>
      <c r="G23" s="80">
        <v>24865</v>
      </c>
    </row>
    <row r="24" spans="1:7" s="1" customFormat="1" ht="141.75">
      <c r="A24" s="151" t="s">
        <v>344</v>
      </c>
      <c r="B24" s="84" t="s">
        <v>89</v>
      </c>
      <c r="C24" s="84" t="s">
        <v>93</v>
      </c>
      <c r="D24" s="84" t="s">
        <v>95</v>
      </c>
      <c r="E24" s="84" t="s">
        <v>343</v>
      </c>
      <c r="F24" s="84" t="s">
        <v>49</v>
      </c>
      <c r="G24" s="85">
        <v>18828</v>
      </c>
    </row>
    <row r="25" spans="1:7" s="1" customFormat="1" ht="110.25">
      <c r="A25" s="151" t="s">
        <v>345</v>
      </c>
      <c r="B25" s="84" t="s">
        <v>89</v>
      </c>
      <c r="C25" s="84" t="s">
        <v>93</v>
      </c>
      <c r="D25" s="84" t="s">
        <v>95</v>
      </c>
      <c r="E25" s="84" t="s">
        <v>343</v>
      </c>
      <c r="F25" s="84" t="s">
        <v>55</v>
      </c>
      <c r="G25" s="85">
        <v>6037</v>
      </c>
    </row>
    <row r="26" spans="1:8" s="1" customFormat="1" ht="31.5">
      <c r="A26" s="79" t="s">
        <v>0</v>
      </c>
      <c r="B26" s="73" t="s">
        <v>89</v>
      </c>
      <c r="C26" s="73" t="s">
        <v>93</v>
      </c>
      <c r="D26" s="73" t="s">
        <v>95</v>
      </c>
      <c r="E26" s="73" t="s">
        <v>346</v>
      </c>
      <c r="F26" s="73"/>
      <c r="G26" s="80">
        <v>5302349.91</v>
      </c>
      <c r="H26" s="43"/>
    </row>
    <row r="27" spans="1:8" s="1" customFormat="1" ht="78.75">
      <c r="A27" s="151" t="s">
        <v>347</v>
      </c>
      <c r="B27" s="84" t="s">
        <v>89</v>
      </c>
      <c r="C27" s="84" t="s">
        <v>93</v>
      </c>
      <c r="D27" s="84" t="s">
        <v>95</v>
      </c>
      <c r="E27" s="84" t="s">
        <v>346</v>
      </c>
      <c r="F27" s="84" t="s">
        <v>49</v>
      </c>
      <c r="G27" s="85">
        <v>3846700.19</v>
      </c>
      <c r="H27" s="43"/>
    </row>
    <row r="28" spans="1:7" s="1" customFormat="1" ht="47.25">
      <c r="A28" s="83" t="s">
        <v>348</v>
      </c>
      <c r="B28" s="84" t="s">
        <v>89</v>
      </c>
      <c r="C28" s="84" t="s">
        <v>93</v>
      </c>
      <c r="D28" s="84" t="s">
        <v>95</v>
      </c>
      <c r="E28" s="84" t="s">
        <v>346</v>
      </c>
      <c r="F28" s="84" t="s">
        <v>55</v>
      </c>
      <c r="G28" s="85">
        <v>1439003.72</v>
      </c>
    </row>
    <row r="29" spans="1:7" s="1" customFormat="1" ht="47.25">
      <c r="A29" s="83" t="s">
        <v>349</v>
      </c>
      <c r="B29" s="84" t="s">
        <v>89</v>
      </c>
      <c r="C29" s="84" t="s">
        <v>93</v>
      </c>
      <c r="D29" s="84" t="s">
        <v>95</v>
      </c>
      <c r="E29" s="84" t="s">
        <v>346</v>
      </c>
      <c r="F29" s="84" t="s">
        <v>56</v>
      </c>
      <c r="G29" s="85">
        <v>16646</v>
      </c>
    </row>
    <row r="30" spans="1:7" s="1" customFormat="1" ht="31.5">
      <c r="A30" s="79" t="s">
        <v>132</v>
      </c>
      <c r="B30" s="73" t="s">
        <v>89</v>
      </c>
      <c r="C30" s="73" t="s">
        <v>93</v>
      </c>
      <c r="D30" s="73" t="s">
        <v>95</v>
      </c>
      <c r="E30" s="73" t="s">
        <v>350</v>
      </c>
      <c r="F30" s="73"/>
      <c r="G30" s="80">
        <v>536052</v>
      </c>
    </row>
    <row r="31" spans="1:7" s="1" customFormat="1" ht="78.75">
      <c r="A31" s="151" t="s">
        <v>351</v>
      </c>
      <c r="B31" s="84" t="s">
        <v>89</v>
      </c>
      <c r="C31" s="84" t="s">
        <v>93</v>
      </c>
      <c r="D31" s="84" t="s">
        <v>95</v>
      </c>
      <c r="E31" s="84" t="s">
        <v>350</v>
      </c>
      <c r="F31" s="84" t="s">
        <v>49</v>
      </c>
      <c r="G31" s="85">
        <v>536052</v>
      </c>
    </row>
    <row r="32" spans="1:7" s="1" customFormat="1" ht="16.5">
      <c r="A32" s="81" t="s">
        <v>52</v>
      </c>
      <c r="B32" s="69" t="s">
        <v>89</v>
      </c>
      <c r="C32" s="69" t="s">
        <v>93</v>
      </c>
      <c r="D32" s="69" t="s">
        <v>96</v>
      </c>
      <c r="E32" s="69"/>
      <c r="F32" s="69"/>
      <c r="G32" s="82">
        <v>4179229.22</v>
      </c>
    </row>
    <row r="33" spans="1:7" s="1" customFormat="1" ht="16.5">
      <c r="A33" s="79" t="s">
        <v>36</v>
      </c>
      <c r="B33" s="73" t="s">
        <v>89</v>
      </c>
      <c r="C33" s="73" t="s">
        <v>93</v>
      </c>
      <c r="D33" s="73" t="s">
        <v>96</v>
      </c>
      <c r="E33" s="73" t="s">
        <v>352</v>
      </c>
      <c r="F33" s="73"/>
      <c r="G33" s="80">
        <v>4179229.22</v>
      </c>
    </row>
    <row r="34" spans="1:7" s="1" customFormat="1" ht="47.25">
      <c r="A34" s="83" t="s">
        <v>353</v>
      </c>
      <c r="B34" s="84" t="s">
        <v>89</v>
      </c>
      <c r="C34" s="84" t="s">
        <v>93</v>
      </c>
      <c r="D34" s="84" t="s">
        <v>96</v>
      </c>
      <c r="E34" s="84" t="s">
        <v>352</v>
      </c>
      <c r="F34" s="84" t="s">
        <v>55</v>
      </c>
      <c r="G34" s="85">
        <v>3769225.9</v>
      </c>
    </row>
    <row r="35" spans="1:8" s="45" customFormat="1" ht="31.5">
      <c r="A35" s="83" t="s">
        <v>354</v>
      </c>
      <c r="B35" s="84" t="s">
        <v>89</v>
      </c>
      <c r="C35" s="84" t="s">
        <v>93</v>
      </c>
      <c r="D35" s="84" t="s">
        <v>96</v>
      </c>
      <c r="E35" s="84" t="s">
        <v>352</v>
      </c>
      <c r="F35" s="84" t="s">
        <v>56</v>
      </c>
      <c r="G35" s="85">
        <v>410003.32</v>
      </c>
      <c r="H35" s="44"/>
    </row>
    <row r="36" spans="1:7" s="1" customFormat="1" ht="31.5">
      <c r="A36" s="81" t="s">
        <v>376</v>
      </c>
      <c r="B36" s="69" t="s">
        <v>89</v>
      </c>
      <c r="C36" s="69" t="s">
        <v>101</v>
      </c>
      <c r="D36" s="69" t="s">
        <v>94</v>
      </c>
      <c r="E36" s="69"/>
      <c r="F36" s="69"/>
      <c r="G36" s="82">
        <v>10000</v>
      </c>
    </row>
    <row r="37" spans="1:7" s="1" customFormat="1" ht="31.5">
      <c r="A37" s="81" t="s">
        <v>377</v>
      </c>
      <c r="B37" s="69" t="s">
        <v>89</v>
      </c>
      <c r="C37" s="69" t="s">
        <v>101</v>
      </c>
      <c r="D37" s="69" t="s">
        <v>99</v>
      </c>
      <c r="E37" s="69"/>
      <c r="F37" s="69"/>
      <c r="G37" s="82">
        <v>10000</v>
      </c>
    </row>
    <row r="38" spans="1:7" s="1" customFormat="1" ht="31.5">
      <c r="A38" s="79" t="s">
        <v>372</v>
      </c>
      <c r="B38" s="73" t="s">
        <v>89</v>
      </c>
      <c r="C38" s="73" t="s">
        <v>101</v>
      </c>
      <c r="D38" s="73" t="s">
        <v>99</v>
      </c>
      <c r="E38" s="73" t="s">
        <v>373</v>
      </c>
      <c r="F38" s="73"/>
      <c r="G38" s="80">
        <v>10000</v>
      </c>
    </row>
    <row r="39" spans="1:7" s="1" customFormat="1" ht="47.25">
      <c r="A39" s="83" t="s">
        <v>374</v>
      </c>
      <c r="B39" s="84" t="s">
        <v>89</v>
      </c>
      <c r="C39" s="84" t="s">
        <v>101</v>
      </c>
      <c r="D39" s="84" t="s">
        <v>99</v>
      </c>
      <c r="E39" s="84" t="s">
        <v>373</v>
      </c>
      <c r="F39" s="84" t="s">
        <v>55</v>
      </c>
      <c r="G39" s="85">
        <v>10000</v>
      </c>
    </row>
    <row r="40" spans="1:7" s="1" customFormat="1" ht="16.5">
      <c r="A40" s="81" t="s">
        <v>97</v>
      </c>
      <c r="B40" s="69" t="s">
        <v>89</v>
      </c>
      <c r="C40" s="69" t="s">
        <v>95</v>
      </c>
      <c r="D40" s="69" t="s">
        <v>94</v>
      </c>
      <c r="E40" s="69"/>
      <c r="F40" s="69"/>
      <c r="G40" s="82">
        <v>730630.35</v>
      </c>
    </row>
    <row r="41" spans="1:7" s="1" customFormat="1" ht="16.5">
      <c r="A41" s="81" t="s">
        <v>98</v>
      </c>
      <c r="B41" s="69" t="s">
        <v>89</v>
      </c>
      <c r="C41" s="69" t="s">
        <v>95</v>
      </c>
      <c r="D41" s="69" t="s">
        <v>99</v>
      </c>
      <c r="E41" s="69"/>
      <c r="F41" s="69"/>
      <c r="G41" s="82">
        <v>701153.91</v>
      </c>
    </row>
    <row r="42" spans="1:8" s="45" customFormat="1" ht="15.75">
      <c r="A42" s="79" t="s">
        <v>369</v>
      </c>
      <c r="B42" s="73" t="s">
        <v>89</v>
      </c>
      <c r="C42" s="73" t="s">
        <v>95</v>
      </c>
      <c r="D42" s="73" t="s">
        <v>99</v>
      </c>
      <c r="E42" s="73" t="s">
        <v>370</v>
      </c>
      <c r="F42" s="73"/>
      <c r="G42" s="80">
        <v>16000</v>
      </c>
      <c r="H42" s="44"/>
    </row>
    <row r="43" spans="1:7" s="1" customFormat="1" ht="47.25">
      <c r="A43" s="83" t="s">
        <v>371</v>
      </c>
      <c r="B43" s="84" t="s">
        <v>89</v>
      </c>
      <c r="C43" s="84" t="s">
        <v>95</v>
      </c>
      <c r="D43" s="84" t="s">
        <v>99</v>
      </c>
      <c r="E43" s="84" t="s">
        <v>370</v>
      </c>
      <c r="F43" s="84" t="s">
        <v>55</v>
      </c>
      <c r="G43" s="85">
        <v>16000</v>
      </c>
    </row>
    <row r="44" spans="1:7" s="1" customFormat="1" ht="16.5">
      <c r="A44" s="79" t="s">
        <v>175</v>
      </c>
      <c r="B44" s="73" t="s">
        <v>89</v>
      </c>
      <c r="C44" s="73" t="s">
        <v>95</v>
      </c>
      <c r="D44" s="73" t="s">
        <v>99</v>
      </c>
      <c r="E44" s="73" t="s">
        <v>323</v>
      </c>
      <c r="F44" s="73"/>
      <c r="G44" s="80">
        <v>462517.03</v>
      </c>
    </row>
    <row r="45" spans="1:7" s="1" customFormat="1" ht="47.25">
      <c r="A45" s="83" t="s">
        <v>324</v>
      </c>
      <c r="B45" s="84" t="s">
        <v>89</v>
      </c>
      <c r="C45" s="84" t="s">
        <v>95</v>
      </c>
      <c r="D45" s="84" t="s">
        <v>99</v>
      </c>
      <c r="E45" s="84" t="s">
        <v>323</v>
      </c>
      <c r="F45" s="84" t="s">
        <v>55</v>
      </c>
      <c r="G45" s="85">
        <v>462517.03</v>
      </c>
    </row>
    <row r="46" spans="1:7" s="1" customFormat="1" ht="31.5">
      <c r="A46" s="79" t="s">
        <v>177</v>
      </c>
      <c r="B46" s="73" t="s">
        <v>89</v>
      </c>
      <c r="C46" s="73" t="s">
        <v>95</v>
      </c>
      <c r="D46" s="73" t="s">
        <v>99</v>
      </c>
      <c r="E46" s="73" t="s">
        <v>331</v>
      </c>
      <c r="F46" s="73"/>
      <c r="G46" s="80">
        <v>222636.88</v>
      </c>
    </row>
    <row r="47" spans="1:7" s="1" customFormat="1" ht="47.25">
      <c r="A47" s="83" t="s">
        <v>332</v>
      </c>
      <c r="B47" s="84" t="s">
        <v>89</v>
      </c>
      <c r="C47" s="84" t="s">
        <v>95</v>
      </c>
      <c r="D47" s="84" t="s">
        <v>99</v>
      </c>
      <c r="E47" s="84" t="s">
        <v>331</v>
      </c>
      <c r="F47" s="84" t="s">
        <v>55</v>
      </c>
      <c r="G47" s="85">
        <v>222636.88</v>
      </c>
    </row>
    <row r="48" spans="1:7" s="1" customFormat="1" ht="16.5">
      <c r="A48" s="81" t="s">
        <v>365</v>
      </c>
      <c r="B48" s="69" t="s">
        <v>89</v>
      </c>
      <c r="C48" s="69" t="s">
        <v>95</v>
      </c>
      <c r="D48" s="69" t="s">
        <v>366</v>
      </c>
      <c r="E48" s="69"/>
      <c r="F48" s="69"/>
      <c r="G48" s="82">
        <v>29476.44</v>
      </c>
    </row>
    <row r="49" spans="1:7" s="1" customFormat="1" ht="16.5">
      <c r="A49" s="79" t="s">
        <v>325</v>
      </c>
      <c r="B49" s="73" t="s">
        <v>89</v>
      </c>
      <c r="C49" s="73" t="s">
        <v>95</v>
      </c>
      <c r="D49" s="73" t="s">
        <v>366</v>
      </c>
      <c r="E49" s="73" t="s">
        <v>326</v>
      </c>
      <c r="F49" s="73"/>
      <c r="G49" s="80">
        <v>19863.42</v>
      </c>
    </row>
    <row r="50" spans="1:7" s="1" customFormat="1" ht="47.25">
      <c r="A50" s="83" t="s">
        <v>327</v>
      </c>
      <c r="B50" s="84" t="s">
        <v>89</v>
      </c>
      <c r="C50" s="84" t="s">
        <v>95</v>
      </c>
      <c r="D50" s="84" t="s">
        <v>366</v>
      </c>
      <c r="E50" s="84" t="s">
        <v>326</v>
      </c>
      <c r="F50" s="84" t="s">
        <v>55</v>
      </c>
      <c r="G50" s="85">
        <v>19863.42</v>
      </c>
    </row>
    <row r="51" spans="1:7" s="1" customFormat="1" ht="63">
      <c r="A51" s="79" t="s">
        <v>328</v>
      </c>
      <c r="B51" s="73" t="s">
        <v>89</v>
      </c>
      <c r="C51" s="73" t="s">
        <v>95</v>
      </c>
      <c r="D51" s="73" t="s">
        <v>366</v>
      </c>
      <c r="E51" s="73" t="s">
        <v>329</v>
      </c>
      <c r="F51" s="73"/>
      <c r="G51" s="80">
        <v>9613.02</v>
      </c>
    </row>
    <row r="52" spans="1:7" s="1" customFormat="1" ht="78.75">
      <c r="A52" s="151" t="s">
        <v>330</v>
      </c>
      <c r="B52" s="84" t="s">
        <v>89</v>
      </c>
      <c r="C52" s="84" t="s">
        <v>95</v>
      </c>
      <c r="D52" s="84" t="s">
        <v>366</v>
      </c>
      <c r="E52" s="84" t="s">
        <v>329</v>
      </c>
      <c r="F52" s="84" t="s">
        <v>55</v>
      </c>
      <c r="G52" s="85">
        <v>9613.02</v>
      </c>
    </row>
    <row r="53" spans="1:7" s="1" customFormat="1" ht="16.5">
      <c r="A53" s="81" t="s">
        <v>53</v>
      </c>
      <c r="B53" s="69" t="s">
        <v>89</v>
      </c>
      <c r="C53" s="69" t="s">
        <v>100</v>
      </c>
      <c r="D53" s="69" t="s">
        <v>94</v>
      </c>
      <c r="E53" s="69"/>
      <c r="F53" s="69"/>
      <c r="G53" s="82">
        <v>1456940.72</v>
      </c>
    </row>
    <row r="54" spans="1:7" s="1" customFormat="1" ht="16.5">
      <c r="A54" s="81" t="s">
        <v>19</v>
      </c>
      <c r="B54" s="69" t="s">
        <v>89</v>
      </c>
      <c r="C54" s="69" t="s">
        <v>100</v>
      </c>
      <c r="D54" s="69" t="s">
        <v>101</v>
      </c>
      <c r="E54" s="69"/>
      <c r="F54" s="69"/>
      <c r="G54" s="82">
        <v>1456940.72</v>
      </c>
    </row>
    <row r="55" spans="1:7" s="1" customFormat="1" ht="16.5">
      <c r="A55" s="79" t="s">
        <v>20</v>
      </c>
      <c r="B55" s="73" t="s">
        <v>89</v>
      </c>
      <c r="C55" s="73" t="s">
        <v>100</v>
      </c>
      <c r="D55" s="73" t="s">
        <v>101</v>
      </c>
      <c r="E55" s="73" t="s">
        <v>357</v>
      </c>
      <c r="F55" s="73"/>
      <c r="G55" s="80">
        <v>184022.5</v>
      </c>
    </row>
    <row r="56" spans="1:7" s="1" customFormat="1" ht="31.5">
      <c r="A56" s="83" t="s">
        <v>358</v>
      </c>
      <c r="B56" s="84" t="s">
        <v>89</v>
      </c>
      <c r="C56" s="84" t="s">
        <v>100</v>
      </c>
      <c r="D56" s="84" t="s">
        <v>101</v>
      </c>
      <c r="E56" s="84" t="s">
        <v>357</v>
      </c>
      <c r="F56" s="84" t="s">
        <v>55</v>
      </c>
      <c r="G56" s="85">
        <v>184022.5</v>
      </c>
    </row>
    <row r="57" spans="1:7" s="1" customFormat="1" ht="31.5">
      <c r="A57" s="79" t="s">
        <v>2</v>
      </c>
      <c r="B57" s="73" t="s">
        <v>89</v>
      </c>
      <c r="C57" s="73" t="s">
        <v>100</v>
      </c>
      <c r="D57" s="73" t="s">
        <v>101</v>
      </c>
      <c r="E57" s="73" t="s">
        <v>359</v>
      </c>
      <c r="F57" s="73"/>
      <c r="G57" s="80">
        <v>100000</v>
      </c>
    </row>
    <row r="58" spans="1:7" s="1" customFormat="1" ht="63">
      <c r="A58" s="83" t="s">
        <v>360</v>
      </c>
      <c r="B58" s="84" t="s">
        <v>89</v>
      </c>
      <c r="C58" s="84" t="s">
        <v>100</v>
      </c>
      <c r="D58" s="84" t="s">
        <v>101</v>
      </c>
      <c r="E58" s="84" t="s">
        <v>359</v>
      </c>
      <c r="F58" s="84" t="s">
        <v>55</v>
      </c>
      <c r="G58" s="85">
        <v>100000</v>
      </c>
    </row>
    <row r="59" spans="1:7" s="1" customFormat="1" ht="16.5">
      <c r="A59" s="79" t="s">
        <v>194</v>
      </c>
      <c r="B59" s="73" t="s">
        <v>89</v>
      </c>
      <c r="C59" s="73" t="s">
        <v>100</v>
      </c>
      <c r="D59" s="73" t="s">
        <v>101</v>
      </c>
      <c r="E59" s="73" t="s">
        <v>361</v>
      </c>
      <c r="F59" s="73"/>
      <c r="G59" s="80">
        <v>251703.22</v>
      </c>
    </row>
    <row r="60" spans="1:8" s="47" customFormat="1" ht="47.25">
      <c r="A60" s="83" t="s">
        <v>362</v>
      </c>
      <c r="B60" s="84" t="s">
        <v>89</v>
      </c>
      <c r="C60" s="84" t="s">
        <v>100</v>
      </c>
      <c r="D60" s="84" t="s">
        <v>101</v>
      </c>
      <c r="E60" s="84" t="s">
        <v>361</v>
      </c>
      <c r="F60" s="84" t="s">
        <v>55</v>
      </c>
      <c r="G60" s="85">
        <v>251703.22</v>
      </c>
      <c r="H60" s="46"/>
    </row>
    <row r="61" spans="1:7" s="48" customFormat="1" ht="31.5">
      <c r="A61" s="79" t="s">
        <v>363</v>
      </c>
      <c r="B61" s="73" t="s">
        <v>89</v>
      </c>
      <c r="C61" s="73" t="s">
        <v>100</v>
      </c>
      <c r="D61" s="73" t="s">
        <v>101</v>
      </c>
      <c r="E61" s="73" t="s">
        <v>375</v>
      </c>
      <c r="F61" s="73"/>
      <c r="G61" s="80">
        <v>921215</v>
      </c>
    </row>
    <row r="62" spans="1:7" s="48" customFormat="1" ht="47.25">
      <c r="A62" s="83" t="s">
        <v>364</v>
      </c>
      <c r="B62" s="84" t="s">
        <v>89</v>
      </c>
      <c r="C62" s="84" t="s">
        <v>100</v>
      </c>
      <c r="D62" s="84" t="s">
        <v>101</v>
      </c>
      <c r="E62" s="84" t="s">
        <v>375</v>
      </c>
      <c r="F62" s="84" t="s">
        <v>55</v>
      </c>
      <c r="G62" s="85">
        <v>921215</v>
      </c>
    </row>
    <row r="63" spans="1:7" ht="15.75">
      <c r="A63" s="81" t="s">
        <v>54</v>
      </c>
      <c r="B63" s="69" t="s">
        <v>89</v>
      </c>
      <c r="C63" s="69" t="s">
        <v>102</v>
      </c>
      <c r="D63" s="69" t="s">
        <v>94</v>
      </c>
      <c r="E63" s="69"/>
      <c r="F63" s="69"/>
      <c r="G63" s="82">
        <v>503274.78</v>
      </c>
    </row>
    <row r="64" spans="1:7" ht="15.75">
      <c r="A64" s="81" t="s">
        <v>12</v>
      </c>
      <c r="B64" s="69" t="s">
        <v>89</v>
      </c>
      <c r="C64" s="69" t="s">
        <v>102</v>
      </c>
      <c r="D64" s="69" t="s">
        <v>93</v>
      </c>
      <c r="E64" s="69"/>
      <c r="F64" s="69"/>
      <c r="G64" s="82">
        <v>503274.78</v>
      </c>
    </row>
    <row r="65" spans="1:7" ht="31.5">
      <c r="A65" s="79" t="s">
        <v>1</v>
      </c>
      <c r="B65" s="73" t="s">
        <v>89</v>
      </c>
      <c r="C65" s="73" t="s">
        <v>102</v>
      </c>
      <c r="D65" s="73" t="s">
        <v>93</v>
      </c>
      <c r="E65" s="73" t="s">
        <v>355</v>
      </c>
      <c r="F65" s="73"/>
      <c r="G65" s="80">
        <v>503274.78</v>
      </c>
    </row>
    <row r="66" spans="1:7" ht="31.5">
      <c r="A66" s="83" t="s">
        <v>356</v>
      </c>
      <c r="B66" s="84" t="s">
        <v>89</v>
      </c>
      <c r="C66" s="84" t="s">
        <v>102</v>
      </c>
      <c r="D66" s="84" t="s">
        <v>93</v>
      </c>
      <c r="E66" s="84" t="s">
        <v>355</v>
      </c>
      <c r="F66" s="84" t="s">
        <v>57</v>
      </c>
      <c r="G66" s="85">
        <v>503274.78</v>
      </c>
    </row>
    <row r="67" spans="1:7" ht="47.25">
      <c r="A67" s="81" t="s">
        <v>9</v>
      </c>
      <c r="B67" s="69" t="s">
        <v>89</v>
      </c>
      <c r="C67" s="69" t="s">
        <v>103</v>
      </c>
      <c r="D67" s="69" t="s">
        <v>94</v>
      </c>
      <c r="E67" s="69"/>
      <c r="F67" s="69"/>
      <c r="G67" s="82">
        <v>319010</v>
      </c>
    </row>
    <row r="68" spans="1:7" ht="15.75">
      <c r="A68" s="81" t="s">
        <v>21</v>
      </c>
      <c r="B68" s="69" t="s">
        <v>89</v>
      </c>
      <c r="C68" s="69" t="s">
        <v>103</v>
      </c>
      <c r="D68" s="69" t="s">
        <v>101</v>
      </c>
      <c r="E68" s="69"/>
      <c r="F68" s="69"/>
      <c r="G68" s="82">
        <v>319010</v>
      </c>
    </row>
    <row r="69" spans="1:7" ht="63">
      <c r="A69" s="79" t="s">
        <v>127</v>
      </c>
      <c r="B69" s="73" t="s">
        <v>89</v>
      </c>
      <c r="C69" s="73" t="s">
        <v>103</v>
      </c>
      <c r="D69" s="73" t="s">
        <v>101</v>
      </c>
      <c r="E69" s="73" t="s">
        <v>339</v>
      </c>
      <c r="F69" s="73"/>
      <c r="G69" s="80">
        <v>264200</v>
      </c>
    </row>
    <row r="70" spans="1:7" ht="78.75">
      <c r="A70" s="151" t="s">
        <v>340</v>
      </c>
      <c r="B70" s="84" t="s">
        <v>89</v>
      </c>
      <c r="C70" s="84" t="s">
        <v>103</v>
      </c>
      <c r="D70" s="84" t="s">
        <v>101</v>
      </c>
      <c r="E70" s="84" t="s">
        <v>339</v>
      </c>
      <c r="F70" s="84" t="s">
        <v>58</v>
      </c>
      <c r="G70" s="85">
        <v>264200</v>
      </c>
    </row>
    <row r="71" spans="1:7" ht="31.5">
      <c r="A71" s="79" t="s">
        <v>128</v>
      </c>
      <c r="B71" s="73" t="s">
        <v>89</v>
      </c>
      <c r="C71" s="73" t="s">
        <v>103</v>
      </c>
      <c r="D71" s="73" t="s">
        <v>101</v>
      </c>
      <c r="E71" s="73" t="s">
        <v>341</v>
      </c>
      <c r="F71" s="73"/>
      <c r="G71" s="80">
        <v>54810</v>
      </c>
    </row>
    <row r="72" spans="1:7" ht="47.25">
      <c r="A72" s="83" t="s">
        <v>342</v>
      </c>
      <c r="B72" s="84" t="s">
        <v>89</v>
      </c>
      <c r="C72" s="84" t="s">
        <v>103</v>
      </c>
      <c r="D72" s="84" t="s">
        <v>101</v>
      </c>
      <c r="E72" s="84" t="s">
        <v>341</v>
      </c>
      <c r="F72" s="84" t="s">
        <v>58</v>
      </c>
      <c r="G72" s="85">
        <v>54810</v>
      </c>
    </row>
    <row r="73" spans="1:7" ht="15.75">
      <c r="A73" s="70" t="s">
        <v>3</v>
      </c>
      <c r="B73" s="69"/>
      <c r="C73" s="69"/>
      <c r="D73" s="69"/>
      <c r="E73" s="69"/>
      <c r="F73" s="69"/>
      <c r="G73" s="82">
        <v>13377438.98</v>
      </c>
    </row>
  </sheetData>
  <sheetProtection/>
  <mergeCells count="16">
    <mergeCell ref="A8:G8"/>
    <mergeCell ref="A9:G9"/>
    <mergeCell ref="A1:G1"/>
    <mergeCell ref="A2:G2"/>
    <mergeCell ref="A5:G5"/>
    <mergeCell ref="A6:G6"/>
    <mergeCell ref="A7:G7"/>
    <mergeCell ref="A3:G3"/>
    <mergeCell ref="A4:G4"/>
    <mergeCell ref="E11:E12"/>
    <mergeCell ref="F11:F12"/>
    <mergeCell ref="G11:G12"/>
    <mergeCell ref="A11:A12"/>
    <mergeCell ref="B11:B12"/>
    <mergeCell ref="C11:C12"/>
    <mergeCell ref="D11:D12"/>
  </mergeCells>
  <printOptions/>
  <pageMargins left="1.141732283464567" right="0.35433070866141736" top="0.5905511811023623" bottom="0.3937007874015748" header="0.11811023622047245" footer="0.11811023622047245"/>
  <pageSetup fitToHeight="3" fitToWidth="1" horizontalDpi="600" verticalDpi="600" orientation="portrait" paperSize="9" scale="69" r:id="rId1"/>
  <rowBreaks count="1" manualBreakCount="1">
    <brk id="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2"/>
  <sheetViews>
    <sheetView zoomScalePageLayoutView="0" workbookViewId="0" topLeftCell="A1">
      <selection activeCell="E12" sqref="E12"/>
    </sheetView>
  </sheetViews>
  <sheetFormatPr defaultColWidth="8.796875" defaultRowHeight="15"/>
  <cols>
    <col min="1" max="1" width="20.59765625" style="19" customWidth="1"/>
    <col min="2" max="2" width="51.59765625" style="5" customWidth="1"/>
    <col min="3" max="3" width="11.796875" style="17" customWidth="1"/>
    <col min="4" max="16384" width="8.796875" style="1" customWidth="1"/>
  </cols>
  <sheetData>
    <row r="1" spans="1:3" ht="16.5">
      <c r="A1" s="192" t="s">
        <v>284</v>
      </c>
      <c r="B1" s="167"/>
      <c r="C1" s="167"/>
    </row>
    <row r="2" spans="1:3" ht="16.5" customHeight="1">
      <c r="A2" s="192" t="s">
        <v>77</v>
      </c>
      <c r="B2" s="192"/>
      <c r="C2" s="192"/>
    </row>
    <row r="3" spans="1:3" ht="16.5" customHeight="1">
      <c r="A3" s="192" t="s">
        <v>321</v>
      </c>
      <c r="B3" s="192"/>
      <c r="C3" s="192"/>
    </row>
    <row r="4" spans="1:3" ht="16.5" customHeight="1">
      <c r="A4" s="192" t="s">
        <v>322</v>
      </c>
      <c r="B4" s="192"/>
      <c r="C4" s="192"/>
    </row>
    <row r="5" spans="1:3" ht="16.5">
      <c r="A5" s="192" t="s">
        <v>79</v>
      </c>
      <c r="B5" s="193"/>
      <c r="C5" s="193"/>
    </row>
    <row r="6" spans="1:3" ht="16.5">
      <c r="A6" s="192" t="s">
        <v>180</v>
      </c>
      <c r="B6" s="193"/>
      <c r="C6" s="193"/>
    </row>
    <row r="7" spans="1:3" ht="16.5">
      <c r="A7" s="192" t="s">
        <v>402</v>
      </c>
      <c r="B7" s="193"/>
      <c r="C7" s="193"/>
    </row>
    <row r="8" spans="1:3" ht="16.5">
      <c r="A8" s="3"/>
      <c r="B8" s="3"/>
      <c r="C8" s="8"/>
    </row>
    <row r="9" spans="1:3" ht="16.5">
      <c r="A9" s="191" t="s">
        <v>39</v>
      </c>
      <c r="B9" s="191"/>
      <c r="C9" s="191"/>
    </row>
    <row r="10" spans="1:3" ht="16.5">
      <c r="A10" s="191" t="s">
        <v>183</v>
      </c>
      <c r="B10" s="191"/>
      <c r="C10" s="191"/>
    </row>
    <row r="11" spans="1:3" ht="16.5">
      <c r="A11" s="13"/>
      <c r="B11" s="6"/>
      <c r="C11" s="39" t="s">
        <v>4</v>
      </c>
    </row>
    <row r="12" spans="1:3" ht="53.25" customHeight="1">
      <c r="A12" s="14" t="s">
        <v>40</v>
      </c>
      <c r="B12" s="14" t="s">
        <v>41</v>
      </c>
      <c r="C12" s="14" t="s">
        <v>38</v>
      </c>
    </row>
    <row r="13" spans="1:3" ht="30">
      <c r="A13" s="15" t="s">
        <v>81</v>
      </c>
      <c r="B13" s="12" t="s">
        <v>42</v>
      </c>
      <c r="C13" s="34">
        <f>C15</f>
        <v>242352.97</v>
      </c>
    </row>
    <row r="14" spans="1:3" ht="16.5">
      <c r="A14" s="15"/>
      <c r="B14" s="11"/>
      <c r="C14" s="35"/>
    </row>
    <row r="15" spans="1:3" ht="16.5">
      <c r="A15" s="15" t="s">
        <v>82</v>
      </c>
      <c r="B15" s="86" t="s">
        <v>43</v>
      </c>
      <c r="C15" s="34">
        <f>C16+C20</f>
        <v>242352.97</v>
      </c>
    </row>
    <row r="16" spans="1:3" ht="16.5">
      <c r="A16" s="15" t="s">
        <v>83</v>
      </c>
      <c r="B16" s="86" t="s">
        <v>44</v>
      </c>
      <c r="C16" s="34">
        <f>C17</f>
        <v>-13135086.01</v>
      </c>
    </row>
    <row r="17" spans="1:3" ht="16.5">
      <c r="A17" s="87" t="s">
        <v>84</v>
      </c>
      <c r="B17" s="88" t="s">
        <v>45</v>
      </c>
      <c r="C17" s="35">
        <f>C18</f>
        <v>-13135086.01</v>
      </c>
    </row>
    <row r="18" spans="1:3" ht="16.5">
      <c r="A18" s="87" t="s">
        <v>85</v>
      </c>
      <c r="B18" s="88" t="s">
        <v>46</v>
      </c>
      <c r="C18" s="35">
        <f>C19</f>
        <v>-13135086.01</v>
      </c>
    </row>
    <row r="19" spans="1:3" ht="30">
      <c r="A19" s="87" t="s">
        <v>115</v>
      </c>
      <c r="B19" s="89" t="s">
        <v>114</v>
      </c>
      <c r="C19" s="90">
        <f>-Доходы!C74</f>
        <v>-13135086.01</v>
      </c>
    </row>
    <row r="20" spans="1:3" ht="16.5">
      <c r="A20" s="15" t="s">
        <v>86</v>
      </c>
      <c r="B20" s="86" t="s">
        <v>47</v>
      </c>
      <c r="C20" s="34">
        <f>C21</f>
        <v>13377438.98</v>
      </c>
    </row>
    <row r="21" spans="1:3" ht="16.5">
      <c r="A21" s="87" t="s">
        <v>87</v>
      </c>
      <c r="B21" s="88" t="s">
        <v>48</v>
      </c>
      <c r="C21" s="35">
        <f>C22</f>
        <v>13377438.98</v>
      </c>
    </row>
    <row r="22" spans="1:3" ht="16.5">
      <c r="A22" s="87" t="s">
        <v>88</v>
      </c>
      <c r="B22" s="88" t="s">
        <v>10</v>
      </c>
      <c r="C22" s="35">
        <f>C23</f>
        <v>13377438.98</v>
      </c>
    </row>
    <row r="23" spans="1:3" ht="30">
      <c r="A23" s="91" t="s">
        <v>116</v>
      </c>
      <c r="B23" s="92" t="s">
        <v>117</v>
      </c>
      <c r="C23" s="93">
        <f>'распред-1'!D60</f>
        <v>13377438.98</v>
      </c>
    </row>
    <row r="24" spans="1:3" s="60" customFormat="1" ht="16.5">
      <c r="A24" s="61"/>
      <c r="B24" s="62"/>
      <c r="C24" s="63"/>
    </row>
    <row r="25" spans="1:3" s="60" customFormat="1" ht="16.5">
      <c r="A25" s="64"/>
      <c r="B25" s="59"/>
      <c r="C25" s="65"/>
    </row>
    <row r="26" spans="1:2" ht="16.5">
      <c r="A26" s="16"/>
      <c r="B26" s="7"/>
    </row>
    <row r="27" spans="1:2" ht="16.5">
      <c r="A27" s="16"/>
      <c r="B27" s="7"/>
    </row>
    <row r="28" spans="1:2" ht="16.5">
      <c r="A28" s="16"/>
      <c r="B28" s="7"/>
    </row>
    <row r="29" spans="1:2" ht="16.5">
      <c r="A29" s="16"/>
      <c r="B29" s="7"/>
    </row>
    <row r="30" spans="1:2" ht="16.5">
      <c r="A30" s="16"/>
      <c r="B30" s="7"/>
    </row>
    <row r="31" spans="1:2" ht="16.5">
      <c r="A31" s="16"/>
      <c r="B31" s="7"/>
    </row>
    <row r="32" spans="1:2" ht="16.5">
      <c r="A32" s="16"/>
      <c r="B32" s="7"/>
    </row>
    <row r="33" spans="1:2" ht="16.5">
      <c r="A33" s="16"/>
      <c r="B33" s="7"/>
    </row>
    <row r="34" spans="1:2" ht="16.5">
      <c r="A34" s="16"/>
      <c r="B34" s="7"/>
    </row>
    <row r="35" spans="1:2" ht="16.5">
      <c r="A35" s="16"/>
      <c r="B35" s="7"/>
    </row>
    <row r="36" spans="1:2" ht="16.5">
      <c r="A36" s="16"/>
      <c r="B36" s="7"/>
    </row>
    <row r="37" spans="1:2" ht="16.5">
      <c r="A37" s="16"/>
      <c r="B37" s="7"/>
    </row>
    <row r="38" spans="1:2" ht="16.5">
      <c r="A38" s="16"/>
      <c r="B38" s="7"/>
    </row>
    <row r="39" spans="1:2" ht="16.5">
      <c r="A39" s="16"/>
      <c r="B39" s="7"/>
    </row>
    <row r="40" spans="1:2" ht="16.5">
      <c r="A40" s="16"/>
      <c r="B40" s="7"/>
    </row>
    <row r="41" spans="1:2" ht="16.5">
      <c r="A41" s="16"/>
      <c r="B41" s="7"/>
    </row>
    <row r="42" spans="1:2" ht="16.5">
      <c r="A42" s="16"/>
      <c r="B42" s="7"/>
    </row>
    <row r="43" spans="1:2" ht="16.5">
      <c r="A43" s="16"/>
      <c r="B43" s="7"/>
    </row>
    <row r="44" spans="1:2" ht="16.5">
      <c r="A44" s="16"/>
      <c r="B44" s="7"/>
    </row>
    <row r="45" spans="1:2" ht="16.5">
      <c r="A45" s="16"/>
      <c r="B45" s="7"/>
    </row>
    <row r="46" spans="1:2" ht="16.5">
      <c r="A46" s="16"/>
      <c r="B46" s="7"/>
    </row>
    <row r="47" spans="1:2" ht="16.5">
      <c r="A47" s="16"/>
      <c r="B47" s="7"/>
    </row>
    <row r="48" spans="1:2" ht="16.5">
      <c r="A48" s="16"/>
      <c r="B48" s="7"/>
    </row>
    <row r="49" spans="1:2" ht="16.5">
      <c r="A49" s="16"/>
      <c r="B49" s="7"/>
    </row>
    <row r="50" spans="1:2" ht="16.5">
      <c r="A50" s="16"/>
      <c r="B50" s="7"/>
    </row>
    <row r="51" spans="1:2" ht="16.5">
      <c r="A51" s="16"/>
      <c r="B51" s="7"/>
    </row>
    <row r="52" spans="1:2" ht="16.5">
      <c r="A52" s="16"/>
      <c r="B52" s="7"/>
    </row>
    <row r="53" spans="1:2" ht="16.5">
      <c r="A53" s="16"/>
      <c r="B53" s="7"/>
    </row>
    <row r="54" spans="1:2" ht="16.5">
      <c r="A54" s="16"/>
      <c r="B54" s="7"/>
    </row>
    <row r="55" spans="1:2" ht="16.5">
      <c r="A55" s="16"/>
      <c r="B55" s="7"/>
    </row>
    <row r="56" spans="1:2" ht="16.5">
      <c r="A56" s="16"/>
      <c r="B56" s="7"/>
    </row>
    <row r="57" spans="1:2" ht="16.5">
      <c r="A57" s="16"/>
      <c r="B57" s="7"/>
    </row>
    <row r="58" spans="1:2" ht="16.5">
      <c r="A58" s="16"/>
      <c r="B58" s="7"/>
    </row>
    <row r="59" spans="1:2" ht="16.5">
      <c r="A59" s="16"/>
      <c r="B59" s="7"/>
    </row>
    <row r="60" spans="1:2" ht="16.5">
      <c r="A60" s="16"/>
      <c r="B60" s="7"/>
    </row>
    <row r="61" spans="1:2" ht="16.5">
      <c r="A61" s="16"/>
      <c r="B61" s="7"/>
    </row>
    <row r="62" spans="1:2" ht="16.5">
      <c r="A62" s="16"/>
      <c r="B62" s="7"/>
    </row>
    <row r="63" spans="1:2" ht="16.5">
      <c r="A63" s="16"/>
      <c r="B63" s="7"/>
    </row>
    <row r="64" spans="1:2" ht="16.5">
      <c r="A64" s="16"/>
      <c r="B64" s="7"/>
    </row>
    <row r="65" spans="1:2" ht="16.5">
      <c r="A65" s="16"/>
      <c r="B65" s="7"/>
    </row>
    <row r="66" spans="1:2" ht="16.5">
      <c r="A66" s="16"/>
      <c r="B66" s="7"/>
    </row>
    <row r="67" spans="1:2" ht="16.5">
      <c r="A67" s="16"/>
      <c r="B67" s="7"/>
    </row>
    <row r="68" spans="1:2" ht="16.5">
      <c r="A68" s="16"/>
      <c r="B68" s="7"/>
    </row>
    <row r="69" spans="1:2" ht="16.5">
      <c r="A69" s="16"/>
      <c r="B69" s="7"/>
    </row>
    <row r="70" spans="1:2" ht="16.5">
      <c r="A70" s="16"/>
      <c r="B70" s="7"/>
    </row>
    <row r="71" spans="1:2" ht="16.5">
      <c r="A71" s="16"/>
      <c r="B71" s="7"/>
    </row>
    <row r="72" spans="1:2" ht="16.5">
      <c r="A72" s="16"/>
      <c r="B72" s="7"/>
    </row>
    <row r="73" spans="1:2" ht="16.5">
      <c r="A73" s="16"/>
      <c r="B73" s="7"/>
    </row>
    <row r="74" spans="1:2" ht="16.5">
      <c r="A74" s="16"/>
      <c r="B74" s="7"/>
    </row>
    <row r="75" spans="1:2" ht="16.5">
      <c r="A75" s="16"/>
      <c r="B75" s="7"/>
    </row>
    <row r="76" spans="1:2" ht="16.5">
      <c r="A76" s="16"/>
      <c r="B76" s="7"/>
    </row>
    <row r="77" spans="1:2" ht="16.5">
      <c r="A77" s="16"/>
      <c r="B77" s="7"/>
    </row>
    <row r="78" spans="1:2" ht="16.5">
      <c r="A78" s="16"/>
      <c r="B78" s="7"/>
    </row>
    <row r="79" spans="1:2" ht="16.5">
      <c r="A79" s="16"/>
      <c r="B79" s="7"/>
    </row>
    <row r="80" spans="1:2" ht="16.5">
      <c r="A80" s="16"/>
      <c r="B80" s="7"/>
    </row>
    <row r="81" spans="1:2" ht="16.5">
      <c r="A81" s="16"/>
      <c r="B81" s="7"/>
    </row>
    <row r="82" spans="1:2" ht="16.5">
      <c r="A82" s="16"/>
      <c r="B82" s="7"/>
    </row>
    <row r="83" spans="1:2" ht="16.5">
      <c r="A83" s="16"/>
      <c r="B83" s="7"/>
    </row>
    <row r="84" spans="1:2" ht="16.5">
      <c r="A84" s="16"/>
      <c r="B84" s="7"/>
    </row>
    <row r="85" spans="1:2" ht="16.5">
      <c r="A85" s="16"/>
      <c r="B85" s="7"/>
    </row>
    <row r="86" spans="1:2" ht="16.5">
      <c r="A86" s="16"/>
      <c r="B86" s="7"/>
    </row>
    <row r="87" spans="1:2" ht="16.5">
      <c r="A87" s="16"/>
      <c r="B87" s="7"/>
    </row>
    <row r="88" spans="1:2" ht="16.5">
      <c r="A88" s="16"/>
      <c r="B88" s="7"/>
    </row>
    <row r="89" spans="1:2" ht="16.5">
      <c r="A89" s="16"/>
      <c r="B89" s="7"/>
    </row>
    <row r="90" spans="1:2" ht="16.5">
      <c r="A90" s="16"/>
      <c r="B90" s="7"/>
    </row>
    <row r="91" spans="1:2" ht="16.5">
      <c r="A91" s="16"/>
      <c r="B91" s="7"/>
    </row>
    <row r="92" spans="1:2" ht="16.5">
      <c r="A92" s="16"/>
      <c r="B92" s="7"/>
    </row>
    <row r="93" spans="1:2" ht="16.5">
      <c r="A93" s="16"/>
      <c r="B93" s="7"/>
    </row>
    <row r="94" spans="1:2" ht="16.5">
      <c r="A94" s="16"/>
      <c r="B94" s="7"/>
    </row>
    <row r="95" spans="1:2" ht="16.5">
      <c r="A95" s="16"/>
      <c r="B95" s="7"/>
    </row>
    <row r="96" spans="1:2" ht="16.5">
      <c r="A96" s="16"/>
      <c r="B96" s="7"/>
    </row>
    <row r="97" spans="1:2" ht="16.5">
      <c r="A97" s="16"/>
      <c r="B97" s="7"/>
    </row>
    <row r="98" spans="1:2" ht="16.5">
      <c r="A98" s="16"/>
      <c r="B98" s="7"/>
    </row>
    <row r="99" spans="1:2" ht="16.5">
      <c r="A99" s="16"/>
      <c r="B99" s="7"/>
    </row>
    <row r="100" spans="1:2" ht="16.5">
      <c r="A100" s="16"/>
      <c r="B100" s="7"/>
    </row>
    <row r="101" spans="1:2" ht="16.5">
      <c r="A101" s="16"/>
      <c r="B101" s="7"/>
    </row>
    <row r="102" spans="1:2" ht="16.5">
      <c r="A102" s="16"/>
      <c r="B102" s="7"/>
    </row>
    <row r="103" spans="1:2" ht="16.5">
      <c r="A103" s="16"/>
      <c r="B103" s="7"/>
    </row>
    <row r="104" spans="1:2" ht="16.5">
      <c r="A104" s="16"/>
      <c r="B104" s="7"/>
    </row>
    <row r="105" spans="1:2" ht="16.5">
      <c r="A105" s="16"/>
      <c r="B105" s="7"/>
    </row>
    <row r="106" spans="1:2" ht="16.5">
      <c r="A106" s="16"/>
      <c r="B106" s="7"/>
    </row>
    <row r="107" spans="1:2" ht="16.5">
      <c r="A107" s="16"/>
      <c r="B107" s="7"/>
    </row>
    <row r="108" spans="1:2" ht="16.5">
      <c r="A108" s="16"/>
      <c r="B108" s="7"/>
    </row>
    <row r="109" spans="1:2" ht="16.5">
      <c r="A109" s="16"/>
      <c r="B109" s="7"/>
    </row>
    <row r="110" spans="1:2" ht="16.5">
      <c r="A110" s="16"/>
      <c r="B110" s="7"/>
    </row>
    <row r="111" spans="1:2" ht="16.5">
      <c r="A111" s="16"/>
      <c r="B111" s="7"/>
    </row>
    <row r="112" spans="1:2" ht="16.5">
      <c r="A112" s="16"/>
      <c r="B112" s="7"/>
    </row>
    <row r="113" spans="1:2" ht="16.5">
      <c r="A113" s="16"/>
      <c r="B113" s="7"/>
    </row>
    <row r="114" spans="1:2" ht="16.5">
      <c r="A114" s="16"/>
      <c r="B114" s="7"/>
    </row>
    <row r="115" spans="1:2" ht="16.5">
      <c r="A115" s="16"/>
      <c r="B115" s="7"/>
    </row>
    <row r="116" spans="1:2" ht="16.5">
      <c r="A116" s="16"/>
      <c r="B116" s="7"/>
    </row>
    <row r="117" spans="1:2" ht="16.5">
      <c r="A117" s="16"/>
      <c r="B117" s="7"/>
    </row>
    <row r="118" spans="1:2" ht="16.5">
      <c r="A118" s="16"/>
      <c r="B118" s="7"/>
    </row>
    <row r="119" spans="1:2" ht="16.5">
      <c r="A119" s="16"/>
      <c r="B119" s="7"/>
    </row>
    <row r="120" spans="1:2" ht="16.5">
      <c r="A120" s="16"/>
      <c r="B120" s="7"/>
    </row>
    <row r="121" spans="1:2" ht="16.5">
      <c r="A121" s="16"/>
      <c r="B121" s="7"/>
    </row>
    <row r="122" spans="1:2" ht="16.5">
      <c r="A122" s="16"/>
      <c r="B122" s="7"/>
    </row>
    <row r="123" spans="1:2" ht="16.5">
      <c r="A123" s="16"/>
      <c r="B123" s="7"/>
    </row>
    <row r="124" spans="1:2" ht="16.5">
      <c r="A124" s="16"/>
      <c r="B124" s="7"/>
    </row>
    <row r="125" spans="1:2" ht="16.5">
      <c r="A125" s="18"/>
      <c r="B125" s="7"/>
    </row>
    <row r="126" spans="1:2" ht="16.5">
      <c r="A126" s="18"/>
      <c r="B126" s="7"/>
    </row>
    <row r="127" spans="1:2" ht="16.5">
      <c r="A127" s="18"/>
      <c r="B127" s="7"/>
    </row>
    <row r="128" spans="1:2" ht="16.5">
      <c r="A128" s="18"/>
      <c r="B128" s="7"/>
    </row>
    <row r="129" spans="1:2" ht="16.5">
      <c r="A129" s="18"/>
      <c r="B129" s="7"/>
    </row>
    <row r="130" spans="1:2" ht="16.5">
      <c r="A130" s="18"/>
      <c r="B130" s="7"/>
    </row>
    <row r="131" spans="1:2" ht="16.5">
      <c r="A131" s="18"/>
      <c r="B131" s="7"/>
    </row>
    <row r="132" spans="1:2" ht="16.5">
      <c r="A132" s="18"/>
      <c r="B132" s="7"/>
    </row>
    <row r="133" spans="1:2" ht="16.5">
      <c r="A133" s="18"/>
      <c r="B133" s="7"/>
    </row>
    <row r="134" spans="1:2" ht="16.5">
      <c r="A134" s="18"/>
      <c r="B134" s="7"/>
    </row>
    <row r="135" spans="1:2" ht="16.5">
      <c r="A135" s="18"/>
      <c r="B135" s="7"/>
    </row>
    <row r="136" spans="1:2" ht="16.5">
      <c r="A136" s="18"/>
      <c r="B136" s="7"/>
    </row>
    <row r="137" spans="1:2" ht="16.5">
      <c r="A137" s="18"/>
      <c r="B137" s="7"/>
    </row>
    <row r="138" spans="1:2" ht="16.5">
      <c r="A138" s="18"/>
      <c r="B138" s="7"/>
    </row>
    <row r="139" spans="1:2" ht="16.5">
      <c r="A139" s="18"/>
      <c r="B139" s="7"/>
    </row>
    <row r="140" spans="1:2" ht="16.5">
      <c r="A140" s="18"/>
      <c r="B140" s="7"/>
    </row>
    <row r="141" spans="1:2" ht="16.5">
      <c r="A141" s="18"/>
      <c r="B141" s="7"/>
    </row>
    <row r="142" spans="1:2" ht="16.5">
      <c r="A142" s="18"/>
      <c r="B142" s="7"/>
    </row>
    <row r="143" spans="1:2" ht="16.5">
      <c r="A143" s="18"/>
      <c r="B143" s="7"/>
    </row>
    <row r="144" spans="1:2" ht="16.5">
      <c r="A144" s="18"/>
      <c r="B144" s="7"/>
    </row>
    <row r="145" spans="1:2" ht="16.5">
      <c r="A145" s="18"/>
      <c r="B145" s="7"/>
    </row>
    <row r="146" spans="1:2" ht="16.5">
      <c r="A146" s="18"/>
      <c r="B146" s="7"/>
    </row>
    <row r="147" spans="1:2" ht="16.5">
      <c r="A147" s="18"/>
      <c r="B147" s="7"/>
    </row>
    <row r="148" spans="1:2" ht="16.5">
      <c r="A148" s="18"/>
      <c r="B148" s="7"/>
    </row>
    <row r="149" spans="1:2" ht="16.5">
      <c r="A149" s="18"/>
      <c r="B149" s="7"/>
    </row>
    <row r="150" spans="1:2" ht="16.5">
      <c r="A150" s="18"/>
      <c r="B150" s="7"/>
    </row>
    <row r="151" spans="1:2" ht="16.5">
      <c r="A151" s="18"/>
      <c r="B151" s="7"/>
    </row>
    <row r="152" spans="1:2" ht="16.5">
      <c r="A152" s="18"/>
      <c r="B152" s="7"/>
    </row>
    <row r="153" spans="1:2" ht="16.5">
      <c r="A153" s="18"/>
      <c r="B153" s="7"/>
    </row>
    <row r="154" spans="1:2" ht="16.5">
      <c r="A154" s="18"/>
      <c r="B154" s="7"/>
    </row>
    <row r="155" spans="1:2" ht="16.5">
      <c r="A155" s="18"/>
      <c r="B155" s="7"/>
    </row>
    <row r="156" spans="1:2" ht="16.5">
      <c r="A156" s="18"/>
      <c r="B156" s="7"/>
    </row>
    <row r="157" spans="1:2" ht="16.5">
      <c r="A157" s="18"/>
      <c r="B157" s="7"/>
    </row>
    <row r="158" spans="1:2" ht="16.5">
      <c r="A158" s="18"/>
      <c r="B158" s="7"/>
    </row>
    <row r="159" spans="1:2" ht="16.5">
      <c r="A159" s="18"/>
      <c r="B159" s="7"/>
    </row>
    <row r="160" spans="1:2" ht="16.5">
      <c r="A160" s="18"/>
      <c r="B160" s="7"/>
    </row>
    <row r="161" spans="1:2" ht="16.5">
      <c r="A161" s="18"/>
      <c r="B161" s="7"/>
    </row>
    <row r="162" spans="1:2" ht="16.5">
      <c r="A162" s="18"/>
      <c r="B162" s="7"/>
    </row>
    <row r="163" spans="1:2" ht="16.5">
      <c r="A163" s="18"/>
      <c r="B163" s="7"/>
    </row>
    <row r="164" spans="1:2" ht="16.5">
      <c r="A164" s="18"/>
      <c r="B164" s="7"/>
    </row>
    <row r="165" spans="1:2" ht="16.5">
      <c r="A165" s="18"/>
      <c r="B165" s="7"/>
    </row>
    <row r="166" spans="1:2" ht="16.5">
      <c r="A166" s="18"/>
      <c r="B166" s="7"/>
    </row>
    <row r="167" spans="1:2" ht="16.5">
      <c r="A167" s="18"/>
      <c r="B167" s="7"/>
    </row>
    <row r="168" spans="1:2" ht="16.5">
      <c r="A168" s="18"/>
      <c r="B168" s="7"/>
    </row>
    <row r="169" spans="1:2" ht="16.5">
      <c r="A169" s="18"/>
      <c r="B169" s="7"/>
    </row>
    <row r="170" spans="1:2" ht="16.5">
      <c r="A170" s="18"/>
      <c r="B170" s="7"/>
    </row>
    <row r="171" spans="1:2" ht="16.5">
      <c r="A171" s="18"/>
      <c r="B171" s="7"/>
    </row>
    <row r="172" spans="1:2" ht="16.5">
      <c r="A172" s="18"/>
      <c r="B172" s="7"/>
    </row>
    <row r="173" spans="1:2" ht="16.5">
      <c r="A173" s="18"/>
      <c r="B173" s="7"/>
    </row>
    <row r="174" spans="1:2" ht="16.5">
      <c r="A174" s="18"/>
      <c r="B174" s="7"/>
    </row>
    <row r="175" spans="1:2" ht="16.5">
      <c r="A175" s="18"/>
      <c r="B175" s="7"/>
    </row>
    <row r="176" spans="1:2" ht="16.5">
      <c r="A176" s="18"/>
      <c r="B176" s="7"/>
    </row>
    <row r="177" spans="1:2" ht="16.5">
      <c r="A177" s="18"/>
      <c r="B177" s="7"/>
    </row>
    <row r="178" spans="1:2" ht="16.5">
      <c r="A178" s="18"/>
      <c r="B178" s="7"/>
    </row>
    <row r="179" spans="1:2" ht="16.5">
      <c r="A179" s="18"/>
      <c r="B179" s="7"/>
    </row>
    <row r="180" spans="1:2" ht="16.5">
      <c r="A180" s="18"/>
      <c r="B180" s="7"/>
    </row>
    <row r="181" spans="1:2" ht="16.5">
      <c r="A181" s="18"/>
      <c r="B181" s="7"/>
    </row>
    <row r="182" spans="1:2" ht="16.5">
      <c r="A182" s="18"/>
      <c r="B182" s="7"/>
    </row>
    <row r="183" spans="1:2" ht="16.5">
      <c r="A183" s="18"/>
      <c r="B183" s="7"/>
    </row>
    <row r="184" spans="1:2" ht="16.5">
      <c r="A184" s="18"/>
      <c r="B184" s="7"/>
    </row>
    <row r="185" spans="1:2" ht="16.5">
      <c r="A185" s="18"/>
      <c r="B185" s="7"/>
    </row>
    <row r="186" spans="1:2" ht="16.5">
      <c r="A186" s="18"/>
      <c r="B186" s="7"/>
    </row>
    <row r="187" spans="1:2" ht="16.5">
      <c r="A187" s="18"/>
      <c r="B187" s="7"/>
    </row>
    <row r="188" spans="1:2" ht="16.5">
      <c r="A188" s="18"/>
      <c r="B188" s="7"/>
    </row>
    <row r="189" spans="1:2" ht="16.5">
      <c r="A189" s="18"/>
      <c r="B189" s="7"/>
    </row>
    <row r="190" spans="1:2" ht="16.5">
      <c r="A190" s="18"/>
      <c r="B190" s="7"/>
    </row>
    <row r="191" spans="1:2" ht="16.5">
      <c r="A191" s="18"/>
      <c r="B191" s="7"/>
    </row>
    <row r="192" spans="1:2" ht="16.5">
      <c r="A192" s="18"/>
      <c r="B192" s="7"/>
    </row>
    <row r="193" spans="1:2" ht="16.5">
      <c r="A193" s="18"/>
      <c r="B193" s="7"/>
    </row>
    <row r="194" spans="1:2" ht="16.5">
      <c r="A194" s="18"/>
      <c r="B194" s="7"/>
    </row>
    <row r="195" spans="1:2" ht="16.5">
      <c r="A195" s="18"/>
      <c r="B195" s="7"/>
    </row>
    <row r="196" spans="1:2" ht="16.5">
      <c r="A196" s="18"/>
      <c r="B196" s="7"/>
    </row>
    <row r="197" spans="1:2" ht="16.5">
      <c r="A197" s="18"/>
      <c r="B197" s="7"/>
    </row>
    <row r="198" spans="1:2" ht="16.5">
      <c r="A198" s="18"/>
      <c r="B198" s="7"/>
    </row>
    <row r="199" spans="1:2" ht="16.5">
      <c r="A199" s="18"/>
      <c r="B199" s="7"/>
    </row>
    <row r="200" spans="1:2" ht="16.5">
      <c r="A200" s="18"/>
      <c r="B200" s="7"/>
    </row>
    <row r="201" spans="1:2" ht="16.5">
      <c r="A201" s="18"/>
      <c r="B201" s="7"/>
    </row>
    <row r="202" spans="1:2" ht="16.5">
      <c r="A202" s="18"/>
      <c r="B202" s="7"/>
    </row>
    <row r="203" spans="1:2" ht="16.5">
      <c r="A203" s="18"/>
      <c r="B203" s="7"/>
    </row>
    <row r="204" spans="1:2" ht="16.5">
      <c r="A204" s="18"/>
      <c r="B204" s="7"/>
    </row>
    <row r="205" spans="1:2" ht="16.5">
      <c r="A205" s="18"/>
      <c r="B205" s="7"/>
    </row>
    <row r="206" spans="1:2" ht="16.5">
      <c r="A206" s="18"/>
      <c r="B206" s="7"/>
    </row>
    <row r="207" spans="1:2" ht="16.5">
      <c r="A207" s="18"/>
      <c r="B207" s="7"/>
    </row>
    <row r="208" spans="1:2" ht="16.5">
      <c r="A208" s="18"/>
      <c r="B208" s="7"/>
    </row>
    <row r="209" spans="1:2" ht="16.5">
      <c r="A209" s="18"/>
      <c r="B209" s="7"/>
    </row>
    <row r="210" spans="1:2" ht="16.5">
      <c r="A210" s="18"/>
      <c r="B210" s="7"/>
    </row>
    <row r="211" spans="1:2" ht="16.5">
      <c r="A211" s="18"/>
      <c r="B211" s="7"/>
    </row>
    <row r="212" spans="1:2" ht="16.5">
      <c r="A212" s="18"/>
      <c r="B212" s="7"/>
    </row>
    <row r="213" spans="1:2" ht="16.5">
      <c r="A213" s="18"/>
      <c r="B213" s="7"/>
    </row>
    <row r="214" spans="1:2" ht="16.5">
      <c r="A214" s="18"/>
      <c r="B214" s="7"/>
    </row>
    <row r="215" spans="1:2" ht="16.5">
      <c r="A215" s="18"/>
      <c r="B215" s="7"/>
    </row>
    <row r="216" spans="1:2" ht="16.5">
      <c r="A216" s="18"/>
      <c r="B216" s="7"/>
    </row>
    <row r="217" spans="1:2" ht="16.5">
      <c r="A217" s="18"/>
      <c r="B217" s="7"/>
    </row>
    <row r="218" spans="1:2" ht="16.5">
      <c r="A218" s="18"/>
      <c r="B218" s="7"/>
    </row>
    <row r="219" spans="1:2" ht="16.5">
      <c r="A219" s="18"/>
      <c r="B219" s="7"/>
    </row>
    <row r="220" spans="1:2" ht="16.5">
      <c r="A220" s="18"/>
      <c r="B220" s="7"/>
    </row>
    <row r="221" spans="1:2" ht="16.5">
      <c r="A221" s="18"/>
      <c r="B221" s="7"/>
    </row>
    <row r="222" spans="1:2" ht="16.5">
      <c r="A222" s="18"/>
      <c r="B222" s="7"/>
    </row>
    <row r="223" spans="1:2" ht="16.5">
      <c r="A223" s="18"/>
      <c r="B223" s="7"/>
    </row>
    <row r="224" spans="1:2" ht="16.5">
      <c r="A224" s="18"/>
      <c r="B224" s="7"/>
    </row>
    <row r="225" spans="1:2" ht="16.5">
      <c r="A225" s="18"/>
      <c r="B225" s="7"/>
    </row>
    <row r="226" spans="1:2" ht="16.5">
      <c r="A226" s="18"/>
      <c r="B226" s="7"/>
    </row>
    <row r="227" spans="1:2" ht="16.5">
      <c r="A227" s="18"/>
      <c r="B227" s="7"/>
    </row>
    <row r="228" spans="1:2" ht="16.5">
      <c r="A228" s="18"/>
      <c r="B228" s="7"/>
    </row>
    <row r="229" spans="1:2" ht="16.5">
      <c r="A229" s="18"/>
      <c r="B229" s="7"/>
    </row>
    <row r="230" spans="1:2" ht="16.5">
      <c r="A230" s="18"/>
      <c r="B230" s="7"/>
    </row>
    <row r="231" spans="1:2" ht="16.5">
      <c r="A231" s="18"/>
      <c r="B231" s="7"/>
    </row>
    <row r="232" spans="1:2" ht="16.5">
      <c r="A232" s="18"/>
      <c r="B232" s="7"/>
    </row>
    <row r="233" spans="1:2" ht="16.5">
      <c r="A233" s="18"/>
      <c r="B233" s="7"/>
    </row>
    <row r="234" spans="1:2" ht="16.5">
      <c r="A234" s="18"/>
      <c r="B234" s="7"/>
    </row>
    <row r="235" spans="1:2" ht="16.5">
      <c r="A235" s="18"/>
      <c r="B235" s="7"/>
    </row>
    <row r="236" spans="1:2" ht="16.5">
      <c r="A236" s="18"/>
      <c r="B236" s="7"/>
    </row>
    <row r="237" spans="1:2" ht="16.5">
      <c r="A237" s="18"/>
      <c r="B237" s="7"/>
    </row>
    <row r="238" spans="1:2" ht="16.5">
      <c r="A238" s="18"/>
      <c r="B238" s="7"/>
    </row>
    <row r="239" spans="1:2" ht="16.5">
      <c r="A239" s="18"/>
      <c r="B239" s="7"/>
    </row>
    <row r="240" spans="1:2" ht="16.5">
      <c r="A240" s="18"/>
      <c r="B240" s="7"/>
    </row>
    <row r="241" spans="1:2" ht="16.5">
      <c r="A241" s="18"/>
      <c r="B241" s="7"/>
    </row>
    <row r="242" spans="1:2" ht="16.5">
      <c r="A242" s="18"/>
      <c r="B242" s="7"/>
    </row>
    <row r="243" spans="1:2" ht="16.5">
      <c r="A243" s="18"/>
      <c r="B243" s="7"/>
    </row>
    <row r="244" spans="1:2" ht="16.5">
      <c r="A244" s="18"/>
      <c r="B244" s="7"/>
    </row>
    <row r="245" spans="1:2" ht="16.5">
      <c r="A245" s="18"/>
      <c r="B245" s="7"/>
    </row>
    <row r="246" spans="1:2" ht="16.5">
      <c r="A246" s="18"/>
      <c r="B246" s="7"/>
    </row>
    <row r="247" spans="1:2" ht="16.5">
      <c r="A247" s="18"/>
      <c r="B247" s="7"/>
    </row>
    <row r="248" spans="1:2" ht="16.5">
      <c r="A248" s="18"/>
      <c r="B248" s="7"/>
    </row>
    <row r="249" spans="1:2" ht="16.5">
      <c r="A249" s="18"/>
      <c r="B249" s="7"/>
    </row>
    <row r="250" spans="1:2" ht="16.5">
      <c r="A250" s="18"/>
      <c r="B250" s="7"/>
    </row>
    <row r="251" spans="1:2" ht="16.5">
      <c r="A251" s="18"/>
      <c r="B251" s="7"/>
    </row>
    <row r="252" spans="1:2" ht="16.5">
      <c r="A252" s="18"/>
      <c r="B252" s="7"/>
    </row>
    <row r="253" spans="1:2" ht="16.5">
      <c r="A253" s="18"/>
      <c r="B253" s="7"/>
    </row>
    <row r="254" spans="1:2" ht="16.5">
      <c r="A254" s="18"/>
      <c r="B254" s="7"/>
    </row>
    <row r="255" spans="1:2" ht="16.5">
      <c r="A255" s="18"/>
      <c r="B255" s="7"/>
    </row>
    <row r="256" spans="1:2" ht="16.5">
      <c r="A256" s="18"/>
      <c r="B256" s="7"/>
    </row>
    <row r="257" spans="1:2" ht="16.5">
      <c r="A257" s="18"/>
      <c r="B257" s="7"/>
    </row>
    <row r="258" spans="1:2" ht="16.5">
      <c r="A258" s="18"/>
      <c r="B258" s="7"/>
    </row>
    <row r="259" spans="1:2" ht="16.5">
      <c r="A259" s="18"/>
      <c r="B259" s="7"/>
    </row>
    <row r="260" spans="1:2" ht="16.5">
      <c r="A260" s="18"/>
      <c r="B260" s="7"/>
    </row>
    <row r="261" spans="1:2" ht="16.5">
      <c r="A261" s="18"/>
      <c r="B261" s="7"/>
    </row>
    <row r="262" spans="1:2" ht="16.5">
      <c r="A262" s="18"/>
      <c r="B262" s="7"/>
    </row>
    <row r="263" spans="1:2" ht="16.5">
      <c r="A263" s="18"/>
      <c r="B263" s="7"/>
    </row>
    <row r="264" spans="1:2" ht="16.5">
      <c r="A264" s="18"/>
      <c r="B264" s="7"/>
    </row>
    <row r="265" spans="1:2" ht="16.5">
      <c r="A265" s="18"/>
      <c r="B265" s="7"/>
    </row>
    <row r="266" spans="1:2" ht="16.5">
      <c r="A266" s="18"/>
      <c r="B266" s="7"/>
    </row>
    <row r="267" spans="1:2" ht="16.5">
      <c r="A267" s="18"/>
      <c r="B267" s="7"/>
    </row>
    <row r="268" spans="1:2" ht="16.5">
      <c r="A268" s="18"/>
      <c r="B268" s="7"/>
    </row>
    <row r="269" spans="1:2" ht="16.5">
      <c r="A269" s="18"/>
      <c r="B269" s="7"/>
    </row>
    <row r="270" spans="1:2" ht="16.5">
      <c r="A270" s="18"/>
      <c r="B270" s="7"/>
    </row>
    <row r="271" spans="1:2" ht="16.5">
      <c r="A271" s="18"/>
      <c r="B271" s="7"/>
    </row>
    <row r="272" spans="1:2" ht="16.5">
      <c r="A272" s="18"/>
      <c r="B272" s="7"/>
    </row>
    <row r="273" spans="1:2" ht="16.5">
      <c r="A273" s="18"/>
      <c r="B273" s="7"/>
    </row>
    <row r="274" spans="1:2" ht="16.5">
      <c r="A274" s="18"/>
      <c r="B274" s="7"/>
    </row>
    <row r="275" spans="1:2" ht="16.5">
      <c r="A275" s="18"/>
      <c r="B275" s="7"/>
    </row>
    <row r="276" spans="1:2" ht="16.5">
      <c r="A276" s="18"/>
      <c r="B276" s="7"/>
    </row>
    <row r="277" spans="1:2" ht="16.5">
      <c r="A277" s="18"/>
      <c r="B277" s="7"/>
    </row>
    <row r="278" spans="1:2" ht="16.5">
      <c r="A278" s="18"/>
      <c r="B278" s="7"/>
    </row>
    <row r="279" spans="1:2" ht="16.5">
      <c r="A279" s="18"/>
      <c r="B279" s="7"/>
    </row>
    <row r="280" spans="1:2" ht="16.5">
      <c r="A280" s="18"/>
      <c r="B280" s="7"/>
    </row>
    <row r="281" spans="1:2" ht="16.5">
      <c r="A281" s="18"/>
      <c r="B281" s="7"/>
    </row>
    <row r="282" spans="1:2" ht="16.5">
      <c r="A282" s="18"/>
      <c r="B282" s="7"/>
    </row>
    <row r="283" spans="1:2" ht="16.5">
      <c r="A283" s="18"/>
      <c r="B283" s="7"/>
    </row>
    <row r="284" spans="1:2" ht="16.5">
      <c r="A284" s="18"/>
      <c r="B284" s="7"/>
    </row>
    <row r="285" spans="1:2" ht="16.5">
      <c r="A285" s="18"/>
      <c r="B285" s="7"/>
    </row>
    <row r="286" spans="1:2" ht="16.5">
      <c r="A286" s="18"/>
      <c r="B286" s="7"/>
    </row>
    <row r="287" spans="1:2" ht="16.5">
      <c r="A287" s="18"/>
      <c r="B287" s="7"/>
    </row>
    <row r="288" spans="1:2" ht="16.5">
      <c r="A288" s="18"/>
      <c r="B288" s="7"/>
    </row>
    <row r="289" spans="1:2" ht="16.5">
      <c r="A289" s="18"/>
      <c r="B289" s="7"/>
    </row>
    <row r="290" spans="1:2" ht="16.5">
      <c r="A290" s="18"/>
      <c r="B290" s="7"/>
    </row>
    <row r="291" spans="1:2" ht="16.5">
      <c r="A291" s="18"/>
      <c r="B291" s="7"/>
    </row>
    <row r="292" spans="1:2" ht="16.5">
      <c r="A292" s="18"/>
      <c r="B292" s="7"/>
    </row>
    <row r="293" spans="1:2" ht="16.5">
      <c r="A293" s="18"/>
      <c r="B293" s="7"/>
    </row>
    <row r="294" spans="1:2" ht="16.5">
      <c r="A294" s="18"/>
      <c r="B294" s="7"/>
    </row>
    <row r="295" spans="1:2" ht="16.5">
      <c r="A295" s="18"/>
      <c r="B295" s="7"/>
    </row>
    <row r="296" spans="1:2" ht="16.5">
      <c r="A296" s="18"/>
      <c r="B296" s="7"/>
    </row>
    <row r="297" spans="1:2" ht="16.5">
      <c r="A297" s="18"/>
      <c r="B297" s="7"/>
    </row>
    <row r="298" spans="1:2" ht="16.5">
      <c r="A298" s="18"/>
      <c r="B298" s="7"/>
    </row>
    <row r="299" spans="1:2" ht="16.5">
      <c r="A299" s="18"/>
      <c r="B299" s="7"/>
    </row>
    <row r="300" spans="1:2" ht="16.5">
      <c r="A300" s="18"/>
      <c r="B300" s="7"/>
    </row>
    <row r="301" spans="1:2" ht="16.5">
      <c r="A301" s="18"/>
      <c r="B301" s="7"/>
    </row>
    <row r="302" spans="1:2" ht="16.5">
      <c r="A302" s="18"/>
      <c r="B302" s="7"/>
    </row>
    <row r="303" spans="1:2" ht="16.5">
      <c r="A303" s="18"/>
      <c r="B303" s="7"/>
    </row>
    <row r="304" spans="1:2" ht="16.5">
      <c r="A304" s="18"/>
      <c r="B304" s="7"/>
    </row>
    <row r="305" spans="1:2" ht="16.5">
      <c r="A305" s="18"/>
      <c r="B305" s="7"/>
    </row>
    <row r="306" spans="1:2" ht="16.5">
      <c r="A306" s="18"/>
      <c r="B306" s="7"/>
    </row>
    <row r="307" spans="1:2" ht="16.5">
      <c r="A307" s="18"/>
      <c r="B307" s="7"/>
    </row>
    <row r="308" spans="1:2" ht="16.5">
      <c r="A308" s="18"/>
      <c r="B308" s="7"/>
    </row>
    <row r="309" spans="1:2" ht="16.5">
      <c r="A309" s="18"/>
      <c r="B309" s="7"/>
    </row>
    <row r="310" spans="1:2" ht="16.5">
      <c r="A310" s="18"/>
      <c r="B310" s="7"/>
    </row>
    <row r="311" spans="1:2" ht="16.5">
      <c r="A311" s="18"/>
      <c r="B311" s="7"/>
    </row>
    <row r="312" spans="1:2" ht="16.5">
      <c r="A312" s="18"/>
      <c r="B312" s="7"/>
    </row>
    <row r="313" spans="1:2" ht="16.5">
      <c r="A313" s="18"/>
      <c r="B313" s="7"/>
    </row>
    <row r="314" spans="1:2" ht="16.5">
      <c r="A314" s="18"/>
      <c r="B314" s="7"/>
    </row>
    <row r="315" spans="1:2" ht="16.5">
      <c r="A315" s="18"/>
      <c r="B315" s="7"/>
    </row>
    <row r="316" spans="1:2" ht="16.5">
      <c r="A316" s="18"/>
      <c r="B316" s="7"/>
    </row>
    <row r="317" spans="1:2" ht="16.5">
      <c r="A317" s="18"/>
      <c r="B317" s="7"/>
    </row>
    <row r="318" spans="1:2" ht="16.5">
      <c r="A318" s="18"/>
      <c r="B318" s="7"/>
    </row>
    <row r="319" spans="1:2" ht="16.5">
      <c r="A319" s="18"/>
      <c r="B319" s="7"/>
    </row>
    <row r="320" spans="1:2" ht="16.5">
      <c r="A320" s="18"/>
      <c r="B320" s="7"/>
    </row>
    <row r="321" spans="1:2" ht="16.5">
      <c r="A321" s="18"/>
      <c r="B321" s="7"/>
    </row>
    <row r="322" spans="1:2" ht="16.5">
      <c r="A322" s="18"/>
      <c r="B322" s="7"/>
    </row>
    <row r="323" spans="1:2" ht="16.5">
      <c r="A323" s="18"/>
      <c r="B323" s="7"/>
    </row>
    <row r="324" spans="1:2" ht="16.5">
      <c r="A324" s="18"/>
      <c r="B324" s="7"/>
    </row>
    <row r="325" spans="1:2" ht="16.5">
      <c r="A325" s="18"/>
      <c r="B325" s="7"/>
    </row>
    <row r="326" spans="1:2" ht="16.5">
      <c r="A326" s="18"/>
      <c r="B326" s="7"/>
    </row>
    <row r="327" spans="1:2" ht="16.5">
      <c r="A327" s="18"/>
      <c r="B327" s="7"/>
    </row>
    <row r="328" spans="1:2" ht="16.5">
      <c r="A328" s="18"/>
      <c r="B328" s="7"/>
    </row>
    <row r="329" spans="1:2" ht="16.5">
      <c r="A329" s="18"/>
      <c r="B329" s="7"/>
    </row>
    <row r="330" spans="1:2" ht="16.5">
      <c r="A330" s="18"/>
      <c r="B330" s="7"/>
    </row>
    <row r="331" spans="1:2" ht="16.5">
      <c r="A331" s="18"/>
      <c r="B331" s="7"/>
    </row>
    <row r="332" spans="1:2" ht="16.5">
      <c r="A332" s="18"/>
      <c r="B332" s="7"/>
    </row>
    <row r="333" spans="1:2" ht="16.5">
      <c r="A333" s="18"/>
      <c r="B333" s="7"/>
    </row>
    <row r="334" spans="1:2" ht="16.5">
      <c r="A334" s="18"/>
      <c r="B334" s="7"/>
    </row>
    <row r="335" spans="1:2" ht="16.5">
      <c r="A335" s="18"/>
      <c r="B335" s="7"/>
    </row>
    <row r="336" spans="1:2" ht="16.5">
      <c r="A336" s="18"/>
      <c r="B336" s="7"/>
    </row>
    <row r="337" spans="1:2" ht="16.5">
      <c r="A337" s="18"/>
      <c r="B337" s="7"/>
    </row>
    <row r="338" spans="1:2" ht="16.5">
      <c r="A338" s="18"/>
      <c r="B338" s="7"/>
    </row>
    <row r="339" spans="1:2" ht="16.5">
      <c r="A339" s="18"/>
      <c r="B339" s="7"/>
    </row>
    <row r="340" spans="1:2" ht="16.5">
      <c r="A340" s="18"/>
      <c r="B340" s="7"/>
    </row>
    <row r="341" spans="1:2" ht="16.5">
      <c r="A341" s="18"/>
      <c r="B341" s="7"/>
    </row>
    <row r="342" spans="1:2" ht="16.5">
      <c r="A342" s="18"/>
      <c r="B342" s="7"/>
    </row>
    <row r="343" spans="1:2" ht="16.5">
      <c r="A343" s="18"/>
      <c r="B343" s="7"/>
    </row>
    <row r="344" spans="1:2" ht="16.5">
      <c r="A344" s="18"/>
      <c r="B344" s="7"/>
    </row>
    <row r="345" spans="1:2" ht="16.5">
      <c r="A345" s="18"/>
      <c r="B345" s="7"/>
    </row>
    <row r="346" spans="1:2" ht="16.5">
      <c r="A346" s="18"/>
      <c r="B346" s="7"/>
    </row>
    <row r="347" spans="1:2" ht="16.5">
      <c r="A347" s="18"/>
      <c r="B347" s="7"/>
    </row>
    <row r="348" spans="1:2" ht="16.5">
      <c r="A348" s="18"/>
      <c r="B348" s="7"/>
    </row>
    <row r="349" spans="1:2" ht="16.5">
      <c r="A349" s="18"/>
      <c r="B349" s="7"/>
    </row>
    <row r="350" spans="1:2" ht="16.5">
      <c r="A350" s="18"/>
      <c r="B350" s="7"/>
    </row>
    <row r="351" spans="1:2" ht="16.5">
      <c r="A351" s="18"/>
      <c r="B351" s="7"/>
    </row>
    <row r="352" spans="1:2" ht="16.5">
      <c r="A352" s="18"/>
      <c r="B352" s="7"/>
    </row>
    <row r="353" spans="1:2" ht="16.5">
      <c r="A353" s="18"/>
      <c r="B353" s="7"/>
    </row>
    <row r="354" spans="1:2" ht="16.5">
      <c r="A354" s="18"/>
      <c r="B354" s="7"/>
    </row>
    <row r="355" spans="1:2" ht="16.5">
      <c r="A355" s="18"/>
      <c r="B355" s="7"/>
    </row>
    <row r="356" spans="1:2" ht="16.5">
      <c r="A356" s="18"/>
      <c r="B356" s="7"/>
    </row>
    <row r="357" spans="1:2" ht="16.5">
      <c r="A357" s="18"/>
      <c r="B357" s="7"/>
    </row>
    <row r="358" spans="1:2" ht="16.5">
      <c r="A358" s="18"/>
      <c r="B358" s="7"/>
    </row>
    <row r="359" spans="1:2" ht="16.5">
      <c r="A359" s="18"/>
      <c r="B359" s="7"/>
    </row>
    <row r="360" spans="1:2" ht="16.5">
      <c r="A360" s="18"/>
      <c r="B360" s="7"/>
    </row>
    <row r="361" spans="1:2" ht="16.5">
      <c r="A361" s="18"/>
      <c r="B361" s="7"/>
    </row>
    <row r="362" spans="1:2" ht="16.5">
      <c r="A362" s="18"/>
      <c r="B362" s="7"/>
    </row>
    <row r="363" spans="1:2" ht="16.5">
      <c r="A363" s="18"/>
      <c r="B363" s="7"/>
    </row>
    <row r="364" spans="1:2" ht="16.5">
      <c r="A364" s="18"/>
      <c r="B364" s="7"/>
    </row>
    <row r="365" spans="1:2" ht="16.5">
      <c r="A365" s="18"/>
      <c r="B365" s="7"/>
    </row>
    <row r="366" spans="1:2" ht="16.5">
      <c r="A366" s="18"/>
      <c r="B366" s="7"/>
    </row>
    <row r="367" spans="1:2" ht="16.5">
      <c r="A367" s="18"/>
      <c r="B367" s="7"/>
    </row>
    <row r="368" spans="1:2" ht="16.5">
      <c r="A368" s="18"/>
      <c r="B368" s="7"/>
    </row>
    <row r="369" spans="1:2" ht="16.5">
      <c r="A369" s="18"/>
      <c r="B369" s="7"/>
    </row>
    <row r="370" spans="1:2" ht="16.5">
      <c r="A370" s="18"/>
      <c r="B370" s="7"/>
    </row>
    <row r="371" spans="1:2" ht="16.5">
      <c r="A371" s="18"/>
      <c r="B371" s="7"/>
    </row>
    <row r="372" spans="1:2" ht="16.5">
      <c r="A372" s="18"/>
      <c r="B372" s="7"/>
    </row>
    <row r="373" spans="1:2" ht="16.5">
      <c r="A373" s="18"/>
      <c r="B373" s="7"/>
    </row>
    <row r="374" spans="1:2" ht="16.5">
      <c r="A374" s="18"/>
      <c r="B374" s="7"/>
    </row>
    <row r="375" spans="1:2" ht="16.5">
      <c r="A375" s="18"/>
      <c r="B375" s="7"/>
    </row>
    <row r="376" spans="1:2" ht="16.5">
      <c r="A376" s="18"/>
      <c r="B376" s="7"/>
    </row>
    <row r="377" spans="1:2" ht="16.5">
      <c r="A377" s="18"/>
      <c r="B377" s="7"/>
    </row>
    <row r="378" spans="1:2" ht="16.5">
      <c r="A378" s="18"/>
      <c r="B378" s="7"/>
    </row>
    <row r="379" spans="1:2" ht="16.5">
      <c r="A379" s="18"/>
      <c r="B379" s="7"/>
    </row>
    <row r="380" spans="1:2" ht="16.5">
      <c r="A380" s="18"/>
      <c r="B380" s="7"/>
    </row>
    <row r="381" spans="1:2" ht="16.5">
      <c r="A381" s="18"/>
      <c r="B381" s="7"/>
    </row>
    <row r="382" spans="1:2" ht="16.5">
      <c r="A382" s="18"/>
      <c r="B382" s="7"/>
    </row>
    <row r="383" spans="1:2" ht="16.5">
      <c r="A383" s="18"/>
      <c r="B383" s="7"/>
    </row>
    <row r="384" spans="1:2" ht="16.5">
      <c r="A384" s="18"/>
      <c r="B384" s="7"/>
    </row>
    <row r="385" spans="1:2" ht="16.5">
      <c r="A385" s="18"/>
      <c r="B385" s="7"/>
    </row>
    <row r="386" spans="1:2" ht="16.5">
      <c r="A386" s="18"/>
      <c r="B386" s="7"/>
    </row>
    <row r="387" spans="1:2" ht="16.5">
      <c r="A387" s="18"/>
      <c r="B387" s="7"/>
    </row>
    <row r="388" spans="1:2" ht="16.5">
      <c r="A388" s="18"/>
      <c r="B388" s="7"/>
    </row>
    <row r="389" spans="1:2" ht="16.5">
      <c r="A389" s="18"/>
      <c r="B389" s="7"/>
    </row>
    <row r="390" spans="1:2" ht="16.5">
      <c r="A390" s="18"/>
      <c r="B390" s="7"/>
    </row>
    <row r="391" spans="1:2" ht="16.5">
      <c r="A391" s="18"/>
      <c r="B391" s="7"/>
    </row>
    <row r="392" spans="1:2" ht="16.5">
      <c r="A392" s="18"/>
      <c r="B392" s="7"/>
    </row>
    <row r="393" spans="1:2" ht="16.5">
      <c r="A393" s="18"/>
      <c r="B393" s="7"/>
    </row>
    <row r="394" spans="1:2" ht="16.5">
      <c r="A394" s="18"/>
      <c r="B394" s="7"/>
    </row>
    <row r="395" spans="1:2" ht="16.5">
      <c r="A395" s="18"/>
      <c r="B395" s="7"/>
    </row>
    <row r="396" spans="1:2" ht="16.5">
      <c r="A396" s="18"/>
      <c r="B396" s="7"/>
    </row>
    <row r="397" spans="1:2" ht="16.5">
      <c r="A397" s="18"/>
      <c r="B397" s="7"/>
    </row>
    <row r="398" spans="1:2" ht="16.5">
      <c r="A398" s="18"/>
      <c r="B398" s="7"/>
    </row>
    <row r="399" spans="1:2" ht="16.5">
      <c r="A399" s="18"/>
      <c r="B399" s="7"/>
    </row>
    <row r="400" spans="1:2" ht="16.5">
      <c r="A400" s="18"/>
      <c r="B400" s="7"/>
    </row>
    <row r="401" spans="1:2" ht="16.5">
      <c r="A401" s="18"/>
      <c r="B401" s="7"/>
    </row>
    <row r="402" spans="1:2" ht="16.5">
      <c r="A402" s="18"/>
      <c r="B402" s="7"/>
    </row>
    <row r="403" spans="1:2" ht="16.5">
      <c r="A403" s="18"/>
      <c r="B403" s="7"/>
    </row>
    <row r="404" spans="1:2" ht="16.5">
      <c r="A404" s="18"/>
      <c r="B404" s="7"/>
    </row>
    <row r="405" spans="1:2" ht="16.5">
      <c r="A405" s="18"/>
      <c r="B405" s="7"/>
    </row>
    <row r="406" spans="1:2" ht="16.5">
      <c r="A406" s="18"/>
      <c r="B406" s="7"/>
    </row>
    <row r="407" spans="1:2" ht="16.5">
      <c r="A407" s="18"/>
      <c r="B407" s="7"/>
    </row>
    <row r="408" spans="1:2" ht="16.5">
      <c r="A408" s="18"/>
      <c r="B408" s="7"/>
    </row>
    <row r="409" spans="1:2" ht="16.5">
      <c r="A409" s="18"/>
      <c r="B409" s="7"/>
    </row>
    <row r="410" spans="1:2" ht="16.5">
      <c r="A410" s="18"/>
      <c r="B410" s="7"/>
    </row>
    <row r="411" spans="1:2" ht="16.5">
      <c r="A411" s="18"/>
      <c r="B411" s="7"/>
    </row>
    <row r="412" spans="1:2" ht="16.5">
      <c r="A412" s="18"/>
      <c r="B412" s="7"/>
    </row>
    <row r="413" spans="1:2" ht="16.5">
      <c r="A413" s="18"/>
      <c r="B413" s="7"/>
    </row>
    <row r="414" spans="1:2" ht="16.5">
      <c r="A414" s="18"/>
      <c r="B414" s="7"/>
    </row>
    <row r="415" spans="1:2" ht="16.5">
      <c r="A415" s="18"/>
      <c r="B415" s="7"/>
    </row>
    <row r="416" spans="1:2" ht="16.5">
      <c r="A416" s="18"/>
      <c r="B416" s="7"/>
    </row>
    <row r="417" spans="1:2" ht="16.5">
      <c r="A417" s="18"/>
      <c r="B417" s="7"/>
    </row>
    <row r="418" spans="1:2" ht="16.5">
      <c r="A418" s="18"/>
      <c r="B418" s="7"/>
    </row>
    <row r="419" spans="1:2" ht="16.5">
      <c r="A419" s="18"/>
      <c r="B419" s="7"/>
    </row>
    <row r="420" spans="1:2" ht="16.5">
      <c r="A420" s="18"/>
      <c r="B420" s="7"/>
    </row>
    <row r="421" spans="1:2" ht="16.5">
      <c r="A421" s="18"/>
      <c r="B421" s="7"/>
    </row>
    <row r="422" spans="1:2" ht="16.5">
      <c r="A422" s="18"/>
      <c r="B422" s="7"/>
    </row>
    <row r="423" spans="1:2" ht="16.5">
      <c r="A423" s="18"/>
      <c r="B423" s="7"/>
    </row>
    <row r="424" spans="1:2" ht="16.5">
      <c r="A424" s="18"/>
      <c r="B424" s="7"/>
    </row>
    <row r="425" spans="1:2" ht="16.5">
      <c r="A425" s="18"/>
      <c r="B425" s="7"/>
    </row>
    <row r="426" spans="1:2" ht="16.5">
      <c r="A426" s="18"/>
      <c r="B426" s="7"/>
    </row>
    <row r="427" spans="1:2" ht="16.5">
      <c r="A427" s="18"/>
      <c r="B427" s="7"/>
    </row>
    <row r="428" spans="1:2" ht="16.5">
      <c r="A428" s="18"/>
      <c r="B428" s="7"/>
    </row>
    <row r="429" spans="1:2" ht="16.5">
      <c r="A429" s="18"/>
      <c r="B429" s="7"/>
    </row>
    <row r="430" spans="1:2" ht="16.5">
      <c r="A430" s="18"/>
      <c r="B430" s="7"/>
    </row>
    <row r="431" spans="1:2" ht="16.5">
      <c r="A431" s="18"/>
      <c r="B431" s="7"/>
    </row>
    <row r="432" spans="1:2" ht="16.5">
      <c r="A432" s="18"/>
      <c r="B432" s="7"/>
    </row>
    <row r="433" spans="1:2" ht="16.5">
      <c r="A433" s="18"/>
      <c r="B433" s="7"/>
    </row>
    <row r="434" spans="1:2" ht="16.5">
      <c r="A434" s="18"/>
      <c r="B434" s="7"/>
    </row>
    <row r="435" spans="1:2" ht="16.5">
      <c r="A435" s="18"/>
      <c r="B435" s="7"/>
    </row>
    <row r="436" spans="1:2" ht="16.5">
      <c r="A436" s="18"/>
      <c r="B436" s="7"/>
    </row>
    <row r="437" spans="1:2" ht="16.5">
      <c r="A437" s="18"/>
      <c r="B437" s="7"/>
    </row>
    <row r="438" spans="1:2" ht="16.5">
      <c r="A438" s="18"/>
      <c r="B438" s="7"/>
    </row>
    <row r="439" spans="1:2" ht="16.5">
      <c r="A439" s="18"/>
      <c r="B439" s="7"/>
    </row>
    <row r="440" spans="1:2" ht="16.5">
      <c r="A440" s="18"/>
      <c r="B440" s="7"/>
    </row>
    <row r="441" spans="1:2" ht="16.5">
      <c r="A441" s="18"/>
      <c r="B441" s="7"/>
    </row>
    <row r="442" spans="1:2" ht="16.5">
      <c r="A442" s="18"/>
      <c r="B442" s="7"/>
    </row>
    <row r="443" spans="1:2" ht="16.5">
      <c r="A443" s="18"/>
      <c r="B443" s="7"/>
    </row>
    <row r="444" spans="1:2" ht="16.5">
      <c r="A444" s="18"/>
      <c r="B444" s="7"/>
    </row>
    <row r="445" spans="1:2" ht="16.5">
      <c r="A445" s="18"/>
      <c r="B445" s="7"/>
    </row>
    <row r="446" spans="1:2" ht="16.5">
      <c r="A446" s="18"/>
      <c r="B446" s="7"/>
    </row>
    <row r="447" spans="1:2" ht="16.5">
      <c r="A447" s="18"/>
      <c r="B447" s="7"/>
    </row>
    <row r="448" spans="1:2" ht="16.5">
      <c r="A448" s="18"/>
      <c r="B448" s="7"/>
    </row>
    <row r="449" spans="1:2" ht="16.5">
      <c r="A449" s="18"/>
      <c r="B449" s="7"/>
    </row>
    <row r="450" spans="1:2" ht="16.5">
      <c r="A450" s="18"/>
      <c r="B450" s="7"/>
    </row>
    <row r="451" spans="1:2" ht="16.5">
      <c r="A451" s="18"/>
      <c r="B451" s="7"/>
    </row>
    <row r="452" spans="1:2" ht="16.5">
      <c r="A452" s="18"/>
      <c r="B452" s="7"/>
    </row>
    <row r="453" spans="1:2" ht="16.5">
      <c r="A453" s="18"/>
      <c r="B453" s="7"/>
    </row>
    <row r="454" spans="1:2" ht="16.5">
      <c r="A454" s="18"/>
      <c r="B454" s="7"/>
    </row>
    <row r="455" spans="1:2" ht="16.5">
      <c r="A455" s="18"/>
      <c r="B455" s="7"/>
    </row>
    <row r="456" spans="1:2" ht="16.5">
      <c r="A456" s="18"/>
      <c r="B456" s="7"/>
    </row>
    <row r="457" spans="1:2" ht="16.5">
      <c r="A457" s="18"/>
      <c r="B457" s="7"/>
    </row>
    <row r="458" spans="1:2" ht="16.5">
      <c r="A458" s="18"/>
      <c r="B458" s="7"/>
    </row>
    <row r="459" spans="1:2" ht="16.5">
      <c r="A459" s="18"/>
      <c r="B459" s="7"/>
    </row>
    <row r="460" spans="1:2" ht="16.5">
      <c r="A460" s="18"/>
      <c r="B460" s="7"/>
    </row>
    <row r="461" spans="1:2" ht="16.5">
      <c r="A461" s="18"/>
      <c r="B461" s="7"/>
    </row>
    <row r="462" spans="1:2" ht="16.5">
      <c r="A462" s="18"/>
      <c r="B462" s="7"/>
    </row>
  </sheetData>
  <sheetProtection/>
  <mergeCells count="9">
    <mergeCell ref="A9:C9"/>
    <mergeCell ref="A10:C10"/>
    <mergeCell ref="A2:C2"/>
    <mergeCell ref="A5:C5"/>
    <mergeCell ref="A1:C1"/>
    <mergeCell ref="A6:C6"/>
    <mergeCell ref="A7:C7"/>
    <mergeCell ref="A3:C3"/>
    <mergeCell ref="A4:C4"/>
  </mergeCells>
  <printOptions horizontalCentered="1"/>
  <pageMargins left="0.7874015748031497" right="0.3937007874015748" top="0.5905511811023623" bottom="0.5905511811023623" header="0.11811023622047245" footer="0.11811023622047245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66"/>
  <sheetViews>
    <sheetView zoomScalePageLayoutView="0" workbookViewId="0" topLeftCell="A1">
      <selection activeCell="K54" sqref="K54"/>
    </sheetView>
  </sheetViews>
  <sheetFormatPr defaultColWidth="8.796875" defaultRowHeight="15"/>
  <cols>
    <col min="1" max="1" width="28.3984375" style="0" customWidth="1"/>
    <col min="2" max="2" width="5.796875" style="0" customWidth="1"/>
    <col min="3" max="3" width="12.69921875" style="0" customWidth="1"/>
    <col min="4" max="4" width="6.59765625" style="0" customWidth="1"/>
    <col min="5" max="5" width="6.09765625" style="0" customWidth="1"/>
    <col min="6" max="6" width="10.3984375" style="0" customWidth="1"/>
    <col min="7" max="7" width="6.59765625" style="0" hidden="1" customWidth="1"/>
    <col min="8" max="8" width="7.09765625" style="0" hidden="1" customWidth="1"/>
    <col min="9" max="9" width="7.296875" style="0" hidden="1" customWidth="1"/>
    <col min="10" max="10" width="6.19921875" style="0" hidden="1" customWidth="1"/>
    <col min="11" max="11" width="10.19921875" style="0" customWidth="1"/>
    <col min="12" max="12" width="12.19921875" style="0" hidden="1" customWidth="1"/>
  </cols>
  <sheetData>
    <row r="1" spans="1:11" ht="15.75">
      <c r="A1" s="95" t="s">
        <v>204</v>
      </c>
      <c r="B1" s="96"/>
      <c r="C1" s="96"/>
      <c r="D1" s="96"/>
      <c r="E1" s="96"/>
      <c r="F1" s="96"/>
      <c r="G1" s="97"/>
      <c r="H1" s="98"/>
      <c r="I1" s="98"/>
      <c r="J1" s="98"/>
      <c r="K1" s="98"/>
    </row>
    <row r="2" spans="1:11" ht="15.75">
      <c r="A2" s="99" t="s">
        <v>205</v>
      </c>
      <c r="B2" s="96"/>
      <c r="C2" s="96"/>
      <c r="D2" s="100"/>
      <c r="E2" s="100"/>
      <c r="F2" s="100"/>
      <c r="G2" s="101"/>
      <c r="H2" s="98"/>
      <c r="I2" s="98"/>
      <c r="J2" s="98"/>
      <c r="K2" s="102"/>
    </row>
    <row r="3" spans="1:11" ht="15.75">
      <c r="A3" s="103"/>
      <c r="B3" s="103"/>
      <c r="C3" s="103"/>
      <c r="D3" s="101"/>
      <c r="E3" s="101"/>
      <c r="F3" s="101"/>
      <c r="G3" s="101"/>
      <c r="H3" s="98"/>
      <c r="I3" s="98"/>
      <c r="J3" s="98"/>
      <c r="K3" s="102"/>
    </row>
    <row r="4" spans="1:11" ht="15.75">
      <c r="A4" s="195" t="s">
        <v>206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5.75">
      <c r="A5" s="195" t="s">
        <v>391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5.75">
      <c r="A6" s="98"/>
      <c r="B6" s="98"/>
      <c r="C6" s="98"/>
      <c r="D6" s="98"/>
      <c r="E6" s="98"/>
      <c r="F6" s="98"/>
      <c r="G6" s="98"/>
      <c r="H6" s="98"/>
      <c r="I6" s="98"/>
      <c r="J6" s="98"/>
      <c r="K6" s="104" t="s">
        <v>207</v>
      </c>
    </row>
    <row r="7" spans="1:11" ht="15.75">
      <c r="A7" s="196" t="s">
        <v>208</v>
      </c>
      <c r="B7" s="197" t="s">
        <v>25</v>
      </c>
      <c r="C7" s="198"/>
      <c r="D7" s="198"/>
      <c r="E7" s="198"/>
      <c r="F7" s="198"/>
      <c r="G7" s="198"/>
      <c r="H7" s="198"/>
      <c r="I7" s="198"/>
      <c r="J7" s="199"/>
      <c r="K7" s="196" t="s">
        <v>209</v>
      </c>
    </row>
    <row r="8" spans="1:11" ht="15.75">
      <c r="A8" s="196"/>
      <c r="B8" s="106" t="s">
        <v>210</v>
      </c>
      <c r="C8" s="106" t="s">
        <v>73</v>
      </c>
      <c r="D8" s="106" t="s">
        <v>5</v>
      </c>
      <c r="E8" s="106" t="s">
        <v>74</v>
      </c>
      <c r="F8" s="106" t="s">
        <v>259</v>
      </c>
      <c r="G8" s="106" t="s">
        <v>211</v>
      </c>
      <c r="H8" s="106" t="s">
        <v>212</v>
      </c>
      <c r="I8" s="106" t="s">
        <v>213</v>
      </c>
      <c r="J8" s="106" t="s">
        <v>214</v>
      </c>
      <c r="K8" s="196"/>
    </row>
    <row r="9" spans="1:11" ht="15.75">
      <c r="A9" s="107">
        <v>1</v>
      </c>
      <c r="B9" s="108" t="s">
        <v>215</v>
      </c>
      <c r="C9" s="107">
        <v>3</v>
      </c>
      <c r="D9" s="107">
        <v>4</v>
      </c>
      <c r="E9" s="108" t="s">
        <v>17</v>
      </c>
      <c r="F9" s="107">
        <v>6</v>
      </c>
      <c r="G9" s="107">
        <v>3</v>
      </c>
      <c r="H9" s="108" t="s">
        <v>387</v>
      </c>
      <c r="I9" s="107">
        <v>5</v>
      </c>
      <c r="J9" s="107">
        <v>4</v>
      </c>
      <c r="K9" s="108" t="s">
        <v>388</v>
      </c>
    </row>
    <row r="10" spans="1:12" s="159" customFormat="1" ht="16.5" customHeight="1">
      <c r="A10" s="155" t="s">
        <v>216</v>
      </c>
      <c r="B10" s="156"/>
      <c r="C10" s="156"/>
      <c r="D10" s="156"/>
      <c r="E10" s="156"/>
      <c r="F10" s="156"/>
      <c r="G10" s="156"/>
      <c r="H10" s="156"/>
      <c r="I10" s="156"/>
      <c r="J10" s="157"/>
      <c r="K10" s="109">
        <f>K11+K36+K39+K43+K46+K49+K52+K56+K58+K60</f>
        <v>1148437.58</v>
      </c>
      <c r="L10" s="158"/>
    </row>
    <row r="11" spans="1:12" s="159" customFormat="1" ht="15">
      <c r="A11" s="160"/>
      <c r="B11" s="161" t="s">
        <v>217</v>
      </c>
      <c r="C11" s="161"/>
      <c r="D11" s="162"/>
      <c r="E11" s="161"/>
      <c r="F11" s="161"/>
      <c r="G11" s="161"/>
      <c r="H11" s="161"/>
      <c r="I11" s="161"/>
      <c r="J11" s="161"/>
      <c r="K11" s="112">
        <f>K12+K13+K14+K15+K16+K17</f>
        <v>-94557.38</v>
      </c>
      <c r="L11" s="158"/>
    </row>
    <row r="12" spans="1:12" s="159" customFormat="1" ht="30">
      <c r="A12" s="160" t="s">
        <v>220</v>
      </c>
      <c r="B12" s="163" t="s">
        <v>217</v>
      </c>
      <c r="C12" s="163" t="s">
        <v>221</v>
      </c>
      <c r="D12" s="164">
        <v>924</v>
      </c>
      <c r="E12" s="163" t="s">
        <v>392</v>
      </c>
      <c r="F12" s="163" t="s">
        <v>260</v>
      </c>
      <c r="G12" s="163" t="s">
        <v>223</v>
      </c>
      <c r="H12" s="163" t="s">
        <v>218</v>
      </c>
      <c r="I12" s="163" t="s">
        <v>219</v>
      </c>
      <c r="J12" s="163" t="s">
        <v>224</v>
      </c>
      <c r="K12" s="113">
        <v>-14141.6</v>
      </c>
      <c r="L12" s="158"/>
    </row>
    <row r="13" spans="1:12" s="159" customFormat="1" ht="30">
      <c r="A13" s="160" t="s">
        <v>220</v>
      </c>
      <c r="B13" s="163" t="s">
        <v>217</v>
      </c>
      <c r="C13" s="163" t="s">
        <v>221</v>
      </c>
      <c r="D13" s="164">
        <v>924</v>
      </c>
      <c r="E13" s="163" t="s">
        <v>228</v>
      </c>
      <c r="F13" s="163" t="s">
        <v>260</v>
      </c>
      <c r="G13" s="163" t="s">
        <v>223</v>
      </c>
      <c r="H13" s="163" t="s">
        <v>218</v>
      </c>
      <c r="I13" s="163" t="s">
        <v>219</v>
      </c>
      <c r="J13" s="163" t="s">
        <v>225</v>
      </c>
      <c r="K13" s="113">
        <v>-3321.88</v>
      </c>
      <c r="L13" s="158"/>
    </row>
    <row r="14" spans="1:12" s="159" customFormat="1" ht="30" hidden="1">
      <c r="A14" s="160" t="s">
        <v>220</v>
      </c>
      <c r="B14" s="163" t="s">
        <v>217</v>
      </c>
      <c r="C14" s="163" t="s">
        <v>221</v>
      </c>
      <c r="D14" s="164">
        <v>924</v>
      </c>
      <c r="E14" s="163" t="s">
        <v>228</v>
      </c>
      <c r="F14" s="163" t="s">
        <v>260</v>
      </c>
      <c r="G14" s="163" t="s">
        <v>227</v>
      </c>
      <c r="H14" s="163" t="s">
        <v>218</v>
      </c>
      <c r="I14" s="163" t="s">
        <v>219</v>
      </c>
      <c r="J14" s="163" t="s">
        <v>225</v>
      </c>
      <c r="K14" s="113"/>
      <c r="L14" s="158"/>
    </row>
    <row r="15" spans="1:12" s="159" customFormat="1" ht="30">
      <c r="A15" s="160" t="s">
        <v>220</v>
      </c>
      <c r="B15" s="163" t="s">
        <v>217</v>
      </c>
      <c r="C15" s="163" t="s">
        <v>221</v>
      </c>
      <c r="D15" s="164">
        <v>924</v>
      </c>
      <c r="E15" s="163" t="s">
        <v>228</v>
      </c>
      <c r="F15" s="163" t="s">
        <v>307</v>
      </c>
      <c r="G15" s="163" t="s">
        <v>229</v>
      </c>
      <c r="H15" s="163" t="s">
        <v>218</v>
      </c>
      <c r="I15" s="163" t="s">
        <v>219</v>
      </c>
      <c r="J15" s="163" t="s">
        <v>225</v>
      </c>
      <c r="K15" s="113">
        <v>-77093.9</v>
      </c>
      <c r="L15" s="158"/>
    </row>
    <row r="16" spans="1:12" s="159" customFormat="1" ht="30" hidden="1">
      <c r="A16" s="160" t="s">
        <v>220</v>
      </c>
      <c r="B16" s="163" t="s">
        <v>217</v>
      </c>
      <c r="C16" s="163" t="s">
        <v>221</v>
      </c>
      <c r="D16" s="164">
        <v>924</v>
      </c>
      <c r="E16" s="163" t="s">
        <v>235</v>
      </c>
      <c r="F16" s="163" t="s">
        <v>260</v>
      </c>
      <c r="G16" s="163" t="s">
        <v>227</v>
      </c>
      <c r="H16" s="163" t="s">
        <v>218</v>
      </c>
      <c r="I16" s="163" t="s">
        <v>219</v>
      </c>
      <c r="J16" s="163" t="s">
        <v>225</v>
      </c>
      <c r="K16" s="113"/>
      <c r="L16" s="158"/>
    </row>
    <row r="17" spans="1:12" s="159" customFormat="1" ht="30" hidden="1">
      <c r="A17" s="160" t="s">
        <v>220</v>
      </c>
      <c r="B17" s="163" t="s">
        <v>217</v>
      </c>
      <c r="C17" s="163" t="s">
        <v>221</v>
      </c>
      <c r="D17" s="164">
        <v>924</v>
      </c>
      <c r="E17" s="163" t="s">
        <v>380</v>
      </c>
      <c r="F17" s="163" t="s">
        <v>260</v>
      </c>
      <c r="G17" s="163" t="s">
        <v>230</v>
      </c>
      <c r="H17" s="163" t="s">
        <v>218</v>
      </c>
      <c r="I17" s="163" t="s">
        <v>219</v>
      </c>
      <c r="J17" s="163" t="s">
        <v>231</v>
      </c>
      <c r="K17" s="113"/>
      <c r="L17" s="158"/>
    </row>
    <row r="18" spans="1:12" s="159" customFormat="1" ht="30" hidden="1">
      <c r="A18" s="160" t="s">
        <v>220</v>
      </c>
      <c r="B18" s="163" t="s">
        <v>217</v>
      </c>
      <c r="C18" s="163" t="s">
        <v>221</v>
      </c>
      <c r="D18" s="164">
        <v>924</v>
      </c>
      <c r="E18" s="163" t="s">
        <v>228</v>
      </c>
      <c r="F18" s="163"/>
      <c r="G18" s="163" t="s">
        <v>232</v>
      </c>
      <c r="H18" s="163" t="s">
        <v>218</v>
      </c>
      <c r="I18" s="163" t="s">
        <v>219</v>
      </c>
      <c r="J18" s="163" t="s">
        <v>233</v>
      </c>
      <c r="K18" s="113"/>
      <c r="L18" s="158"/>
    </row>
    <row r="19" spans="1:12" s="159" customFormat="1" ht="30" hidden="1">
      <c r="A19" s="160" t="s">
        <v>220</v>
      </c>
      <c r="B19" s="163" t="s">
        <v>217</v>
      </c>
      <c r="C19" s="163" t="s">
        <v>221</v>
      </c>
      <c r="D19" s="164">
        <v>924</v>
      </c>
      <c r="E19" s="163" t="s">
        <v>228</v>
      </c>
      <c r="F19" s="163" t="s">
        <v>307</v>
      </c>
      <c r="G19" s="163" t="s">
        <v>232</v>
      </c>
      <c r="H19" s="163" t="s">
        <v>240</v>
      </c>
      <c r="I19" s="163" t="s">
        <v>219</v>
      </c>
      <c r="J19" s="163" t="s">
        <v>287</v>
      </c>
      <c r="K19" s="113"/>
      <c r="L19" s="158"/>
    </row>
    <row r="20" spans="1:12" s="159" customFormat="1" ht="30" hidden="1">
      <c r="A20" s="160" t="s">
        <v>220</v>
      </c>
      <c r="B20" s="163" t="s">
        <v>217</v>
      </c>
      <c r="C20" s="163" t="s">
        <v>221</v>
      </c>
      <c r="D20" s="164">
        <v>924</v>
      </c>
      <c r="E20" s="163" t="s">
        <v>228</v>
      </c>
      <c r="F20" s="163" t="s">
        <v>260</v>
      </c>
      <c r="G20" s="163" t="s">
        <v>232</v>
      </c>
      <c r="H20" s="163" t="s">
        <v>240</v>
      </c>
      <c r="I20" s="163" t="s">
        <v>219</v>
      </c>
      <c r="J20" s="163" t="s">
        <v>241</v>
      </c>
      <c r="K20" s="113"/>
      <c r="L20" s="158"/>
    </row>
    <row r="21" spans="1:12" s="159" customFormat="1" ht="30" hidden="1">
      <c r="A21" s="160" t="s">
        <v>220</v>
      </c>
      <c r="B21" s="163" t="s">
        <v>217</v>
      </c>
      <c r="C21" s="163" t="s">
        <v>221</v>
      </c>
      <c r="D21" s="164">
        <v>924</v>
      </c>
      <c r="E21" s="163" t="s">
        <v>228</v>
      </c>
      <c r="F21" s="163" t="s">
        <v>286</v>
      </c>
      <c r="G21" s="163" t="s">
        <v>232</v>
      </c>
      <c r="H21" s="163" t="s">
        <v>240</v>
      </c>
      <c r="I21" s="163" t="s">
        <v>219</v>
      </c>
      <c r="J21" s="163" t="s">
        <v>233</v>
      </c>
      <c r="K21" s="113"/>
      <c r="L21" s="158"/>
    </row>
    <row r="22" spans="1:12" s="159" customFormat="1" ht="30" hidden="1">
      <c r="A22" s="160" t="s">
        <v>220</v>
      </c>
      <c r="B22" s="163" t="s">
        <v>217</v>
      </c>
      <c r="C22" s="163" t="s">
        <v>221</v>
      </c>
      <c r="D22" s="164">
        <v>924</v>
      </c>
      <c r="E22" s="163" t="s">
        <v>228</v>
      </c>
      <c r="F22" s="163"/>
      <c r="G22" s="163" t="s">
        <v>230</v>
      </c>
      <c r="H22" s="163" t="s">
        <v>218</v>
      </c>
      <c r="I22" s="163" t="s">
        <v>219</v>
      </c>
      <c r="J22" s="163" t="s">
        <v>231</v>
      </c>
      <c r="K22" s="113"/>
      <c r="L22" s="158"/>
    </row>
    <row r="23" spans="1:12" s="159" customFormat="1" ht="30" hidden="1">
      <c r="A23" s="160" t="s">
        <v>220</v>
      </c>
      <c r="B23" s="163" t="s">
        <v>217</v>
      </c>
      <c r="C23" s="163" t="s">
        <v>221</v>
      </c>
      <c r="D23" s="164">
        <v>924</v>
      </c>
      <c r="E23" s="163" t="s">
        <v>228</v>
      </c>
      <c r="F23" s="163"/>
      <c r="G23" s="163" t="s">
        <v>230</v>
      </c>
      <c r="H23" s="163" t="s">
        <v>218</v>
      </c>
      <c r="I23" s="163" t="s">
        <v>219</v>
      </c>
      <c r="J23" s="163" t="s">
        <v>225</v>
      </c>
      <c r="K23" s="113"/>
      <c r="L23" s="158"/>
    </row>
    <row r="24" spans="1:12" s="159" customFormat="1" ht="30" hidden="1">
      <c r="A24" s="160" t="s">
        <v>220</v>
      </c>
      <c r="B24" s="163" t="s">
        <v>217</v>
      </c>
      <c r="C24" s="163" t="s">
        <v>221</v>
      </c>
      <c r="D24" s="164">
        <v>924</v>
      </c>
      <c r="E24" s="163" t="s">
        <v>235</v>
      </c>
      <c r="F24" s="163" t="s">
        <v>260</v>
      </c>
      <c r="G24" s="163" t="s">
        <v>236</v>
      </c>
      <c r="H24" s="163" t="s">
        <v>218</v>
      </c>
      <c r="I24" s="163" t="s">
        <v>219</v>
      </c>
      <c r="J24" s="163" t="s">
        <v>225</v>
      </c>
      <c r="K24" s="113"/>
      <c r="L24" s="158"/>
    </row>
    <row r="25" spans="1:12" s="159" customFormat="1" ht="30" hidden="1">
      <c r="A25" s="160" t="s">
        <v>220</v>
      </c>
      <c r="B25" s="163" t="s">
        <v>217</v>
      </c>
      <c r="C25" s="163" t="s">
        <v>221</v>
      </c>
      <c r="D25" s="164">
        <v>924</v>
      </c>
      <c r="E25" s="163" t="s">
        <v>228</v>
      </c>
      <c r="F25" s="163"/>
      <c r="G25" s="163" t="s">
        <v>232</v>
      </c>
      <c r="H25" s="163" t="s">
        <v>218</v>
      </c>
      <c r="I25" s="163" t="s">
        <v>219</v>
      </c>
      <c r="J25" s="163" t="s">
        <v>241</v>
      </c>
      <c r="K25" s="113"/>
      <c r="L25" s="158"/>
    </row>
    <row r="26" spans="1:12" s="159" customFormat="1" ht="30" hidden="1">
      <c r="A26" s="160" t="s">
        <v>220</v>
      </c>
      <c r="B26" s="163" t="s">
        <v>217</v>
      </c>
      <c r="C26" s="163" t="s">
        <v>221</v>
      </c>
      <c r="D26" s="164">
        <v>924</v>
      </c>
      <c r="E26" s="163" t="s">
        <v>380</v>
      </c>
      <c r="F26" s="163" t="s">
        <v>260</v>
      </c>
      <c r="G26" s="163" t="s">
        <v>289</v>
      </c>
      <c r="H26" s="163" t="s">
        <v>294</v>
      </c>
      <c r="I26" s="163" t="s">
        <v>219</v>
      </c>
      <c r="J26" s="163" t="s">
        <v>225</v>
      </c>
      <c r="K26" s="113"/>
      <c r="L26" s="158"/>
    </row>
    <row r="27" spans="1:12" s="159" customFormat="1" ht="30" hidden="1">
      <c r="A27" s="160" t="s">
        <v>220</v>
      </c>
      <c r="B27" s="163" t="s">
        <v>217</v>
      </c>
      <c r="C27" s="163" t="s">
        <v>238</v>
      </c>
      <c r="D27" s="164">
        <v>924</v>
      </c>
      <c r="E27" s="163" t="s">
        <v>226</v>
      </c>
      <c r="F27" s="163"/>
      <c r="G27" s="163" t="s">
        <v>227</v>
      </c>
      <c r="H27" s="163" t="s">
        <v>237</v>
      </c>
      <c r="I27" s="163" t="s">
        <v>219</v>
      </c>
      <c r="J27" s="163" t="s">
        <v>224</v>
      </c>
      <c r="K27" s="113"/>
      <c r="L27" s="158"/>
    </row>
    <row r="28" spans="1:12" s="159" customFormat="1" ht="30" hidden="1">
      <c r="A28" s="160" t="s">
        <v>220</v>
      </c>
      <c r="B28" s="163" t="s">
        <v>217</v>
      </c>
      <c r="C28" s="163" t="s">
        <v>238</v>
      </c>
      <c r="D28" s="164">
        <v>924</v>
      </c>
      <c r="E28" s="163" t="s">
        <v>228</v>
      </c>
      <c r="F28" s="163"/>
      <c r="G28" s="163" t="s">
        <v>230</v>
      </c>
      <c r="H28" s="163" t="s">
        <v>239</v>
      </c>
      <c r="I28" s="163" t="s">
        <v>219</v>
      </c>
      <c r="J28" s="163" t="s">
        <v>225</v>
      </c>
      <c r="K28" s="113"/>
      <c r="L28" s="158"/>
    </row>
    <row r="29" spans="1:12" s="159" customFormat="1" ht="30" hidden="1">
      <c r="A29" s="160" t="s">
        <v>220</v>
      </c>
      <c r="B29" s="163" t="s">
        <v>217</v>
      </c>
      <c r="C29" s="163" t="s">
        <v>221</v>
      </c>
      <c r="D29" s="164">
        <v>924</v>
      </c>
      <c r="E29" s="163" t="s">
        <v>228</v>
      </c>
      <c r="F29" s="163" t="s">
        <v>260</v>
      </c>
      <c r="G29" s="163" t="s">
        <v>263</v>
      </c>
      <c r="H29" s="163" t="s">
        <v>239</v>
      </c>
      <c r="I29" s="163" t="s">
        <v>219</v>
      </c>
      <c r="J29" s="163" t="s">
        <v>225</v>
      </c>
      <c r="K29" s="113"/>
      <c r="L29" s="158"/>
    </row>
    <row r="30" spans="1:12" s="159" customFormat="1" ht="30" hidden="1">
      <c r="A30" s="160" t="s">
        <v>220</v>
      </c>
      <c r="B30" s="163" t="s">
        <v>217</v>
      </c>
      <c r="C30" s="163" t="s">
        <v>238</v>
      </c>
      <c r="D30" s="164">
        <v>924</v>
      </c>
      <c r="E30" s="163" t="s">
        <v>226</v>
      </c>
      <c r="F30" s="163"/>
      <c r="G30" s="163" t="s">
        <v>227</v>
      </c>
      <c r="H30" s="163" t="s">
        <v>239</v>
      </c>
      <c r="I30" s="163" t="s">
        <v>219</v>
      </c>
      <c r="J30" s="163" t="s">
        <v>224</v>
      </c>
      <c r="K30" s="113"/>
      <c r="L30" s="158"/>
    </row>
    <row r="31" spans="1:12" s="159" customFormat="1" ht="30" hidden="1">
      <c r="A31" s="160" t="s">
        <v>220</v>
      </c>
      <c r="B31" s="163" t="s">
        <v>217</v>
      </c>
      <c r="C31" s="163" t="s">
        <v>221</v>
      </c>
      <c r="D31" s="164">
        <v>924</v>
      </c>
      <c r="E31" s="163" t="s">
        <v>228</v>
      </c>
      <c r="F31" s="163" t="s">
        <v>260</v>
      </c>
      <c r="G31" s="163" t="s">
        <v>229</v>
      </c>
      <c r="H31" s="163" t="s">
        <v>218</v>
      </c>
      <c r="I31" s="163" t="s">
        <v>219</v>
      </c>
      <c r="J31" s="163" t="s">
        <v>225</v>
      </c>
      <c r="K31" s="113"/>
      <c r="L31" s="158"/>
    </row>
    <row r="32" spans="1:12" s="159" customFormat="1" ht="30" hidden="1">
      <c r="A32" s="160" t="s">
        <v>220</v>
      </c>
      <c r="B32" s="163" t="s">
        <v>217</v>
      </c>
      <c r="C32" s="163" t="s">
        <v>221</v>
      </c>
      <c r="D32" s="164">
        <v>924</v>
      </c>
      <c r="E32" s="163" t="s">
        <v>222</v>
      </c>
      <c r="F32" s="163"/>
      <c r="G32" s="163" t="s">
        <v>223</v>
      </c>
      <c r="H32" s="163" t="s">
        <v>240</v>
      </c>
      <c r="I32" s="163" t="s">
        <v>219</v>
      </c>
      <c r="J32" s="163" t="s">
        <v>225</v>
      </c>
      <c r="K32" s="113"/>
      <c r="L32" s="158"/>
    </row>
    <row r="33" spans="1:12" s="159" customFormat="1" ht="30" hidden="1">
      <c r="A33" s="160" t="s">
        <v>220</v>
      </c>
      <c r="B33" s="163" t="s">
        <v>217</v>
      </c>
      <c r="C33" s="163" t="s">
        <v>221</v>
      </c>
      <c r="D33" s="164">
        <v>924</v>
      </c>
      <c r="E33" s="163" t="s">
        <v>226</v>
      </c>
      <c r="F33" s="163"/>
      <c r="G33" s="163" t="s">
        <v>227</v>
      </c>
      <c r="H33" s="163" t="s">
        <v>240</v>
      </c>
      <c r="I33" s="163" t="s">
        <v>219</v>
      </c>
      <c r="J33" s="163" t="s">
        <v>224</v>
      </c>
      <c r="K33" s="113"/>
      <c r="L33" s="158"/>
    </row>
    <row r="34" spans="1:12" s="159" customFormat="1" ht="30" hidden="1">
      <c r="A34" s="160" t="s">
        <v>220</v>
      </c>
      <c r="B34" s="163" t="s">
        <v>217</v>
      </c>
      <c r="C34" s="163" t="s">
        <v>221</v>
      </c>
      <c r="D34" s="164">
        <v>924</v>
      </c>
      <c r="E34" s="163" t="s">
        <v>226</v>
      </c>
      <c r="F34" s="163"/>
      <c r="G34" s="163" t="s">
        <v>227</v>
      </c>
      <c r="H34" s="163" t="s">
        <v>240</v>
      </c>
      <c r="I34" s="163" t="s">
        <v>219</v>
      </c>
      <c r="J34" s="163" t="s">
        <v>225</v>
      </c>
      <c r="K34" s="113"/>
      <c r="L34" s="158"/>
    </row>
    <row r="35" spans="1:12" s="159" customFormat="1" ht="30" hidden="1">
      <c r="A35" s="160" t="s">
        <v>220</v>
      </c>
      <c r="B35" s="163" t="s">
        <v>217</v>
      </c>
      <c r="C35" s="163" t="s">
        <v>221</v>
      </c>
      <c r="D35" s="164">
        <v>924</v>
      </c>
      <c r="E35" s="163" t="s">
        <v>228</v>
      </c>
      <c r="F35" s="163"/>
      <c r="G35" s="163" t="s">
        <v>232</v>
      </c>
      <c r="H35" s="163" t="s">
        <v>240</v>
      </c>
      <c r="I35" s="163" t="s">
        <v>219</v>
      </c>
      <c r="J35" s="163" t="s">
        <v>241</v>
      </c>
      <c r="K35" s="113"/>
      <c r="L35" s="158"/>
    </row>
    <row r="36" spans="1:12" s="159" customFormat="1" ht="15" hidden="1">
      <c r="A36" s="160"/>
      <c r="B36" s="161" t="s">
        <v>217</v>
      </c>
      <c r="C36" s="161"/>
      <c r="D36" s="162"/>
      <c r="E36" s="161"/>
      <c r="F36" s="161"/>
      <c r="G36" s="161"/>
      <c r="H36" s="161" t="s">
        <v>218</v>
      </c>
      <c r="I36" s="161" t="s">
        <v>219</v>
      </c>
      <c r="J36" s="161"/>
      <c r="K36" s="112">
        <f>K37+K38</f>
        <v>0</v>
      </c>
      <c r="L36" s="158"/>
    </row>
    <row r="37" spans="1:12" s="159" customFormat="1" ht="30" hidden="1">
      <c r="A37" s="160" t="s">
        <v>220</v>
      </c>
      <c r="B37" s="163" t="s">
        <v>217</v>
      </c>
      <c r="C37" s="163" t="s">
        <v>242</v>
      </c>
      <c r="D37" s="164">
        <v>924</v>
      </c>
      <c r="E37" s="163" t="s">
        <v>222</v>
      </c>
      <c r="F37" s="163" t="s">
        <v>260</v>
      </c>
      <c r="G37" s="163" t="s">
        <v>223</v>
      </c>
      <c r="H37" s="163" t="s">
        <v>218</v>
      </c>
      <c r="I37" s="163" t="s">
        <v>219</v>
      </c>
      <c r="J37" s="163" t="s">
        <v>224</v>
      </c>
      <c r="K37" s="113"/>
      <c r="L37" s="158"/>
    </row>
    <row r="38" spans="1:12" s="159" customFormat="1" ht="30" hidden="1">
      <c r="A38" s="160" t="s">
        <v>220</v>
      </c>
      <c r="B38" s="163" t="s">
        <v>217</v>
      </c>
      <c r="C38" s="163" t="s">
        <v>242</v>
      </c>
      <c r="D38" s="164">
        <v>924</v>
      </c>
      <c r="E38" s="163" t="s">
        <v>226</v>
      </c>
      <c r="F38" s="163" t="s">
        <v>260</v>
      </c>
      <c r="G38" s="163" t="s">
        <v>227</v>
      </c>
      <c r="H38" s="163" t="s">
        <v>218</v>
      </c>
      <c r="I38" s="163" t="s">
        <v>219</v>
      </c>
      <c r="J38" s="163" t="s">
        <v>224</v>
      </c>
      <c r="K38" s="113"/>
      <c r="L38" s="158"/>
    </row>
    <row r="39" spans="1:12" s="159" customFormat="1" ht="15">
      <c r="A39" s="160"/>
      <c r="B39" s="161" t="s">
        <v>217</v>
      </c>
      <c r="C39" s="161"/>
      <c r="D39" s="162"/>
      <c r="E39" s="161"/>
      <c r="F39" s="161"/>
      <c r="G39" s="161"/>
      <c r="H39" s="161" t="s">
        <v>245</v>
      </c>
      <c r="I39" s="161" t="s">
        <v>219</v>
      </c>
      <c r="J39" s="161"/>
      <c r="K39" s="112">
        <f>K40+K41+K42</f>
        <v>0</v>
      </c>
      <c r="L39" s="158"/>
    </row>
    <row r="40" spans="1:12" s="159" customFormat="1" ht="30">
      <c r="A40" s="160" t="s">
        <v>243</v>
      </c>
      <c r="B40" s="163" t="s">
        <v>217</v>
      </c>
      <c r="C40" s="163" t="s">
        <v>244</v>
      </c>
      <c r="D40" s="164">
        <v>924</v>
      </c>
      <c r="E40" s="163" t="s">
        <v>222</v>
      </c>
      <c r="F40" s="163" t="s">
        <v>262</v>
      </c>
      <c r="G40" s="163" t="s">
        <v>261</v>
      </c>
      <c r="H40" s="163" t="s">
        <v>245</v>
      </c>
      <c r="I40" s="163" t="s">
        <v>219</v>
      </c>
      <c r="J40" s="163" t="s">
        <v>225</v>
      </c>
      <c r="K40" s="113">
        <v>3609.48</v>
      </c>
      <c r="L40" s="158"/>
    </row>
    <row r="41" spans="1:12" s="159" customFormat="1" ht="30">
      <c r="A41" s="160" t="s">
        <v>243</v>
      </c>
      <c r="B41" s="163" t="s">
        <v>217</v>
      </c>
      <c r="C41" s="163" t="s">
        <v>244</v>
      </c>
      <c r="D41" s="164">
        <v>924</v>
      </c>
      <c r="E41" s="163" t="s">
        <v>226</v>
      </c>
      <c r="F41" s="163" t="s">
        <v>262</v>
      </c>
      <c r="G41" s="163" t="s">
        <v>263</v>
      </c>
      <c r="H41" s="163" t="s">
        <v>245</v>
      </c>
      <c r="I41" s="163" t="s">
        <v>219</v>
      </c>
      <c r="J41" s="163" t="s">
        <v>225</v>
      </c>
      <c r="K41" s="113">
        <v>-126.5</v>
      </c>
      <c r="L41" s="158"/>
    </row>
    <row r="42" spans="1:12" s="159" customFormat="1" ht="30">
      <c r="A42" s="160" t="s">
        <v>243</v>
      </c>
      <c r="B42" s="163" t="s">
        <v>217</v>
      </c>
      <c r="C42" s="163" t="s">
        <v>244</v>
      </c>
      <c r="D42" s="164">
        <v>924</v>
      </c>
      <c r="E42" s="163" t="s">
        <v>228</v>
      </c>
      <c r="F42" s="163" t="s">
        <v>262</v>
      </c>
      <c r="G42" s="163" t="s">
        <v>223</v>
      </c>
      <c r="H42" s="163" t="s">
        <v>245</v>
      </c>
      <c r="I42" s="163" t="s">
        <v>219</v>
      </c>
      <c r="J42" s="163" t="s">
        <v>224</v>
      </c>
      <c r="K42" s="113">
        <v>-3482.98</v>
      </c>
      <c r="L42" s="158"/>
    </row>
    <row r="43" spans="1:12" s="159" customFormat="1" ht="15" hidden="1">
      <c r="A43" s="160"/>
      <c r="B43" s="161" t="s">
        <v>217</v>
      </c>
      <c r="C43" s="161"/>
      <c r="D43" s="162"/>
      <c r="E43" s="161"/>
      <c r="F43" s="161"/>
      <c r="G43" s="161"/>
      <c r="H43" s="161"/>
      <c r="I43" s="161"/>
      <c r="J43" s="161"/>
      <c r="K43" s="112">
        <f>K44+K45</f>
        <v>0</v>
      </c>
      <c r="L43" s="158"/>
    </row>
    <row r="44" spans="1:12" s="159" customFormat="1" ht="30" hidden="1">
      <c r="A44" s="160" t="s">
        <v>243</v>
      </c>
      <c r="B44" s="163" t="s">
        <v>217</v>
      </c>
      <c r="C44" s="163" t="s">
        <v>238</v>
      </c>
      <c r="D44" s="164">
        <v>924</v>
      </c>
      <c r="E44" s="163" t="s">
        <v>222</v>
      </c>
      <c r="F44" s="163" t="s">
        <v>389</v>
      </c>
      <c r="G44" s="163" t="s">
        <v>234</v>
      </c>
      <c r="H44" s="163" t="s">
        <v>240</v>
      </c>
      <c r="I44" s="163" t="s">
        <v>219</v>
      </c>
      <c r="J44" s="163" t="s">
        <v>248</v>
      </c>
      <c r="K44" s="113"/>
      <c r="L44" s="158" t="s">
        <v>367</v>
      </c>
    </row>
    <row r="45" spans="1:12" s="159" customFormat="1" ht="29.25" customHeight="1" hidden="1">
      <c r="A45" s="160" t="s">
        <v>243</v>
      </c>
      <c r="B45" s="163" t="s">
        <v>217</v>
      </c>
      <c r="C45" s="163" t="s">
        <v>238</v>
      </c>
      <c r="D45" s="164">
        <v>924</v>
      </c>
      <c r="E45" s="163" t="s">
        <v>226</v>
      </c>
      <c r="F45" s="163" t="s">
        <v>389</v>
      </c>
      <c r="G45" s="163" t="s">
        <v>232</v>
      </c>
      <c r="H45" s="163" t="s">
        <v>240</v>
      </c>
      <c r="I45" s="163" t="s">
        <v>219</v>
      </c>
      <c r="J45" s="163" t="s">
        <v>225</v>
      </c>
      <c r="K45" s="113"/>
      <c r="L45" s="158"/>
    </row>
    <row r="46" spans="1:12" s="159" customFormat="1" ht="15" hidden="1">
      <c r="A46" s="160"/>
      <c r="B46" s="161" t="s">
        <v>217</v>
      </c>
      <c r="C46" s="161"/>
      <c r="D46" s="162"/>
      <c r="E46" s="161"/>
      <c r="F46" s="161"/>
      <c r="G46" s="161"/>
      <c r="H46" s="161" t="s">
        <v>218</v>
      </c>
      <c r="I46" s="161" t="s">
        <v>219</v>
      </c>
      <c r="J46" s="161"/>
      <c r="K46" s="112">
        <f>K47+K48</f>
        <v>0</v>
      </c>
      <c r="L46" s="158"/>
    </row>
    <row r="47" spans="1:12" s="159" customFormat="1" ht="30" hidden="1">
      <c r="A47" s="160" t="s">
        <v>243</v>
      </c>
      <c r="B47" s="163" t="s">
        <v>217</v>
      </c>
      <c r="C47" s="163" t="s">
        <v>238</v>
      </c>
      <c r="D47" s="164">
        <v>924</v>
      </c>
      <c r="E47" s="163" t="s">
        <v>222</v>
      </c>
      <c r="F47" s="163" t="s">
        <v>390</v>
      </c>
      <c r="G47" s="163" t="s">
        <v>234</v>
      </c>
      <c r="H47" s="163" t="s">
        <v>218</v>
      </c>
      <c r="I47" s="163" t="s">
        <v>219</v>
      </c>
      <c r="J47" s="163" t="s">
        <v>249</v>
      </c>
      <c r="K47" s="113"/>
      <c r="L47" s="158" t="s">
        <v>368</v>
      </c>
    </row>
    <row r="48" spans="1:12" s="159" customFormat="1" ht="30" hidden="1">
      <c r="A48" s="160" t="s">
        <v>243</v>
      </c>
      <c r="B48" s="163" t="s">
        <v>217</v>
      </c>
      <c r="C48" s="163" t="s">
        <v>238</v>
      </c>
      <c r="D48" s="164">
        <v>924</v>
      </c>
      <c r="E48" s="163" t="s">
        <v>226</v>
      </c>
      <c r="F48" s="163" t="s">
        <v>390</v>
      </c>
      <c r="G48" s="163" t="s">
        <v>234</v>
      </c>
      <c r="H48" s="163" t="s">
        <v>218</v>
      </c>
      <c r="I48" s="163" t="s">
        <v>219</v>
      </c>
      <c r="J48" s="163" t="s">
        <v>249</v>
      </c>
      <c r="K48" s="113"/>
      <c r="L48" s="158"/>
    </row>
    <row r="49" spans="1:12" s="159" customFormat="1" ht="15">
      <c r="A49" s="160"/>
      <c r="B49" s="161" t="s">
        <v>291</v>
      </c>
      <c r="C49" s="161"/>
      <c r="D49" s="162"/>
      <c r="E49" s="161"/>
      <c r="F49" s="161"/>
      <c r="G49" s="161"/>
      <c r="H49" s="161"/>
      <c r="I49" s="161"/>
      <c r="J49" s="161"/>
      <c r="K49" s="112">
        <f>K50+K51</f>
        <v>3845.21</v>
      </c>
      <c r="L49" s="158"/>
    </row>
    <row r="50" spans="1:12" s="159" customFormat="1" ht="30">
      <c r="A50" s="160" t="s">
        <v>243</v>
      </c>
      <c r="B50" s="163" t="s">
        <v>291</v>
      </c>
      <c r="C50" s="163" t="s">
        <v>292</v>
      </c>
      <c r="D50" s="164">
        <v>924</v>
      </c>
      <c r="E50" s="163" t="s">
        <v>228</v>
      </c>
      <c r="F50" s="163" t="s">
        <v>290</v>
      </c>
      <c r="G50" s="163" t="s">
        <v>234</v>
      </c>
      <c r="H50" s="163" t="s">
        <v>294</v>
      </c>
      <c r="I50" s="163" t="s">
        <v>219</v>
      </c>
      <c r="J50" s="163" t="s">
        <v>225</v>
      </c>
      <c r="K50" s="113">
        <v>2162.93</v>
      </c>
      <c r="L50" s="158"/>
    </row>
    <row r="51" spans="1:12" s="159" customFormat="1" ht="30">
      <c r="A51" s="160" t="s">
        <v>243</v>
      </c>
      <c r="B51" s="163" t="s">
        <v>291</v>
      </c>
      <c r="C51" s="163" t="s">
        <v>293</v>
      </c>
      <c r="D51" s="164">
        <v>924</v>
      </c>
      <c r="E51" s="163" t="s">
        <v>228</v>
      </c>
      <c r="F51" s="163" t="s">
        <v>290</v>
      </c>
      <c r="G51" s="163" t="s">
        <v>234</v>
      </c>
      <c r="H51" s="163" t="s">
        <v>294</v>
      </c>
      <c r="I51" s="163" t="s">
        <v>219</v>
      </c>
      <c r="J51" s="163" t="s">
        <v>225</v>
      </c>
      <c r="K51" s="113">
        <v>1682.28</v>
      </c>
      <c r="L51" s="158"/>
    </row>
    <row r="52" spans="1:12" s="159" customFormat="1" ht="15">
      <c r="A52" s="160"/>
      <c r="B52" s="161" t="s">
        <v>246</v>
      </c>
      <c r="C52" s="161"/>
      <c r="D52" s="162"/>
      <c r="E52" s="161"/>
      <c r="F52" s="161"/>
      <c r="G52" s="161"/>
      <c r="H52" s="161"/>
      <c r="I52" s="161"/>
      <c r="J52" s="161"/>
      <c r="K52" s="112">
        <f>K55+K53+K54</f>
        <v>1243543.38</v>
      </c>
      <c r="L52" s="158"/>
    </row>
    <row r="53" spans="1:12" s="159" customFormat="1" ht="30">
      <c r="A53" s="160" t="s">
        <v>243</v>
      </c>
      <c r="B53" s="163" t="s">
        <v>246</v>
      </c>
      <c r="C53" s="163" t="s">
        <v>247</v>
      </c>
      <c r="D53" s="164">
        <v>924</v>
      </c>
      <c r="E53" s="163" t="s">
        <v>228</v>
      </c>
      <c r="F53" s="163" t="s">
        <v>260</v>
      </c>
      <c r="G53" s="161"/>
      <c r="H53" s="161"/>
      <c r="I53" s="161"/>
      <c r="J53" s="161"/>
      <c r="K53" s="113">
        <v>666449.48</v>
      </c>
      <c r="L53" s="158"/>
    </row>
    <row r="54" spans="1:12" s="159" customFormat="1" ht="30">
      <c r="A54" s="160" t="s">
        <v>243</v>
      </c>
      <c r="B54" s="163" t="s">
        <v>246</v>
      </c>
      <c r="C54" s="163" t="s">
        <v>247</v>
      </c>
      <c r="D54" s="164">
        <v>924</v>
      </c>
      <c r="E54" s="163" t="s">
        <v>228</v>
      </c>
      <c r="F54" s="163" t="s">
        <v>307</v>
      </c>
      <c r="G54" s="161"/>
      <c r="H54" s="161"/>
      <c r="I54" s="161"/>
      <c r="J54" s="161"/>
      <c r="K54" s="113">
        <v>554171.53</v>
      </c>
      <c r="L54" s="158"/>
    </row>
    <row r="55" spans="1:12" s="159" customFormat="1" ht="30">
      <c r="A55" s="160" t="s">
        <v>243</v>
      </c>
      <c r="B55" s="163" t="s">
        <v>246</v>
      </c>
      <c r="C55" s="163" t="s">
        <v>247</v>
      </c>
      <c r="D55" s="164">
        <v>924</v>
      </c>
      <c r="E55" s="163" t="s">
        <v>396</v>
      </c>
      <c r="F55" s="163" t="s">
        <v>260</v>
      </c>
      <c r="G55" s="163" t="s">
        <v>234</v>
      </c>
      <c r="H55" s="163" t="s">
        <v>296</v>
      </c>
      <c r="I55" s="163" t="s">
        <v>219</v>
      </c>
      <c r="J55" s="163" t="s">
        <v>225</v>
      </c>
      <c r="K55" s="113">
        <v>22922.37</v>
      </c>
      <c r="L55" s="158"/>
    </row>
    <row r="56" spans="1:12" s="159" customFormat="1" ht="15">
      <c r="A56" s="160"/>
      <c r="B56" s="161" t="s">
        <v>393</v>
      </c>
      <c r="C56" s="161"/>
      <c r="D56" s="162"/>
      <c r="E56" s="161"/>
      <c r="F56" s="161"/>
      <c r="G56" s="161"/>
      <c r="H56" s="161" t="s">
        <v>218</v>
      </c>
      <c r="I56" s="161" t="s">
        <v>219</v>
      </c>
      <c r="J56" s="161"/>
      <c r="K56" s="112">
        <f>K57</f>
        <v>-393.63</v>
      </c>
      <c r="L56" s="158"/>
    </row>
    <row r="57" spans="1:12" s="159" customFormat="1" ht="30">
      <c r="A57" s="160" t="s">
        <v>243</v>
      </c>
      <c r="B57" s="163" t="s">
        <v>393</v>
      </c>
      <c r="C57" s="163" t="s">
        <v>394</v>
      </c>
      <c r="D57" s="164">
        <v>924</v>
      </c>
      <c r="E57" s="163" t="s">
        <v>228</v>
      </c>
      <c r="F57" s="163" t="s">
        <v>395</v>
      </c>
      <c r="G57" s="163" t="s">
        <v>234</v>
      </c>
      <c r="H57" s="163" t="s">
        <v>218</v>
      </c>
      <c r="I57" s="163" t="s">
        <v>219</v>
      </c>
      <c r="J57" s="163" t="s">
        <v>225</v>
      </c>
      <c r="K57" s="113">
        <v>-393.63</v>
      </c>
      <c r="L57" s="158"/>
    </row>
    <row r="58" spans="1:12" ht="15.75">
      <c r="A58" s="110"/>
      <c r="B58" s="161" t="s">
        <v>250</v>
      </c>
      <c r="C58" s="161"/>
      <c r="D58" s="162"/>
      <c r="E58" s="161"/>
      <c r="F58" s="161"/>
      <c r="G58" s="161"/>
      <c r="H58" s="161" t="s">
        <v>218</v>
      </c>
      <c r="I58" s="161" t="s">
        <v>219</v>
      </c>
      <c r="J58" s="161"/>
      <c r="K58" s="112">
        <f>K59</f>
        <v>-4000</v>
      </c>
      <c r="L58" s="119"/>
    </row>
    <row r="59" spans="1:12" ht="25.5">
      <c r="A59" s="110" t="s">
        <v>243</v>
      </c>
      <c r="B59" s="163" t="s">
        <v>250</v>
      </c>
      <c r="C59" s="163" t="s">
        <v>251</v>
      </c>
      <c r="D59" s="164">
        <v>924</v>
      </c>
      <c r="E59" s="163" t="s">
        <v>228</v>
      </c>
      <c r="F59" s="163" t="s">
        <v>260</v>
      </c>
      <c r="G59" s="163" t="s">
        <v>234</v>
      </c>
      <c r="H59" s="163" t="s">
        <v>218</v>
      </c>
      <c r="I59" s="163" t="s">
        <v>219</v>
      </c>
      <c r="J59" s="163" t="s">
        <v>225</v>
      </c>
      <c r="K59" s="113">
        <v>-4000</v>
      </c>
      <c r="L59" s="119"/>
    </row>
    <row r="60" spans="1:12" ht="15.75" hidden="1">
      <c r="A60" s="110"/>
      <c r="B60" s="111" t="s">
        <v>252</v>
      </c>
      <c r="C60" s="111"/>
      <c r="D60" s="105"/>
      <c r="E60" s="111"/>
      <c r="F60" s="111"/>
      <c r="G60" s="111"/>
      <c r="H60" s="111" t="s">
        <v>218</v>
      </c>
      <c r="I60" s="111" t="s">
        <v>219</v>
      </c>
      <c r="J60" s="111"/>
      <c r="K60" s="112">
        <f>K61</f>
        <v>0</v>
      </c>
      <c r="L60" s="119"/>
    </row>
    <row r="61" spans="1:12" ht="25.5" hidden="1">
      <c r="A61" s="110" t="s">
        <v>243</v>
      </c>
      <c r="B61" s="163" t="s">
        <v>252</v>
      </c>
      <c r="C61" s="163" t="s">
        <v>253</v>
      </c>
      <c r="D61" s="164">
        <v>924</v>
      </c>
      <c r="E61" s="163" t="s">
        <v>254</v>
      </c>
      <c r="F61" s="163" t="s">
        <v>260</v>
      </c>
      <c r="G61" s="163" t="s">
        <v>255</v>
      </c>
      <c r="H61" s="163" t="s">
        <v>218</v>
      </c>
      <c r="I61" s="163" t="s">
        <v>219</v>
      </c>
      <c r="J61" s="163" t="s">
        <v>256</v>
      </c>
      <c r="K61" s="113"/>
      <c r="L61" s="119"/>
    </row>
    <row r="62" spans="1:11" ht="15.75">
      <c r="A62" s="114"/>
      <c r="B62" s="115"/>
      <c r="C62" s="115"/>
      <c r="D62" s="116"/>
      <c r="E62" s="115"/>
      <c r="F62" s="115"/>
      <c r="G62" s="115"/>
      <c r="H62" s="115"/>
      <c r="I62" s="115"/>
      <c r="J62" s="115"/>
      <c r="K62" s="117"/>
    </row>
    <row r="63" spans="1:11" ht="15.75">
      <c r="A63" s="114"/>
      <c r="B63" s="115"/>
      <c r="C63" s="115"/>
      <c r="D63" s="116"/>
      <c r="E63" s="115"/>
      <c r="F63" s="115"/>
      <c r="G63" s="115"/>
      <c r="H63" s="115"/>
      <c r="I63" s="115"/>
      <c r="J63" s="115"/>
      <c r="K63" s="117"/>
    </row>
    <row r="64" spans="1:11" ht="15.75">
      <c r="A64" s="98" t="s">
        <v>397</v>
      </c>
      <c r="B64" s="118"/>
      <c r="C64" s="118"/>
      <c r="D64" s="118"/>
      <c r="E64" s="118"/>
      <c r="F64" s="118"/>
      <c r="G64" s="118"/>
      <c r="H64" s="118"/>
      <c r="I64" s="118"/>
      <c r="J64" s="194" t="s">
        <v>398</v>
      </c>
      <c r="K64" s="194"/>
    </row>
    <row r="65" spans="1:11" ht="15.75">
      <c r="A65" s="98"/>
      <c r="B65" s="98"/>
      <c r="C65" s="98"/>
      <c r="D65" s="98"/>
      <c r="E65" s="98"/>
      <c r="F65" s="98"/>
      <c r="G65" s="98"/>
      <c r="H65" s="194"/>
      <c r="I65" s="194"/>
      <c r="J65" s="194"/>
      <c r="K65" s="194"/>
    </row>
    <row r="66" spans="1:11" ht="15.75">
      <c r="A66" s="98" t="s">
        <v>257</v>
      </c>
      <c r="B66" s="194" t="s">
        <v>258</v>
      </c>
      <c r="C66" s="194"/>
      <c r="D66" s="194"/>
      <c r="E66" s="194"/>
      <c r="F66" s="194"/>
      <c r="G66" s="194"/>
      <c r="H66" s="194"/>
      <c r="I66" s="194"/>
      <c r="J66" s="194"/>
      <c r="K66" s="194"/>
    </row>
  </sheetData>
  <sheetProtection/>
  <mergeCells count="8">
    <mergeCell ref="J64:K64"/>
    <mergeCell ref="H65:K65"/>
    <mergeCell ref="B66:K66"/>
    <mergeCell ref="A4:K4"/>
    <mergeCell ref="A5:K5"/>
    <mergeCell ref="A7:A8"/>
    <mergeCell ref="B7:J7"/>
    <mergeCell ref="K7:K8"/>
  </mergeCells>
  <printOptions/>
  <pageMargins left="0.7086614173228347" right="0.1968503937007874" top="0.15748031496062992" bottom="0.15748031496062992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23"/>
  <sheetViews>
    <sheetView zoomScalePageLayoutView="0" workbookViewId="0" topLeftCell="A1">
      <selection activeCell="E27" sqref="E27"/>
    </sheetView>
  </sheetViews>
  <sheetFormatPr defaultColWidth="8.796875" defaultRowHeight="15"/>
  <cols>
    <col min="1" max="1" width="18.09765625" style="0" customWidth="1"/>
    <col min="2" max="2" width="7.09765625" style="0" customWidth="1"/>
    <col min="3" max="3" width="12.296875" style="0" customWidth="1"/>
    <col min="4" max="4" width="8.19921875" style="0" customWidth="1"/>
    <col min="5" max="6" width="7.5" style="0" customWidth="1"/>
    <col min="7" max="7" width="9.5" style="0" customWidth="1"/>
    <col min="8" max="9" width="7.5" style="0" customWidth="1"/>
  </cols>
  <sheetData>
    <row r="1" spans="1:16" ht="16.5">
      <c r="A1" s="210" t="s">
        <v>204</v>
      </c>
      <c r="B1" s="211"/>
      <c r="C1" s="211"/>
      <c r="D1" s="211"/>
      <c r="E1" s="211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>
      <c r="A2" s="212" t="s">
        <v>205</v>
      </c>
      <c r="B2" s="211"/>
      <c r="C2" s="211"/>
      <c r="D2" s="135"/>
      <c r="E2" s="135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6.5">
      <c r="A4" s="213" t="s">
        <v>281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6.5">
      <c r="A5" s="213" t="s">
        <v>391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5.7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214" t="s">
        <v>207</v>
      </c>
      <c r="P6" s="214"/>
    </row>
    <row r="7" spans="1:16" ht="15.75">
      <c r="A7" s="215" t="s">
        <v>282</v>
      </c>
      <c r="B7" s="217" t="s">
        <v>25</v>
      </c>
      <c r="C7" s="218"/>
      <c r="D7" s="219" t="s">
        <v>266</v>
      </c>
      <c r="E7" s="218" t="s">
        <v>267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21"/>
    </row>
    <row r="8" spans="1:16" ht="15.75" customHeight="1">
      <c r="A8" s="216"/>
      <c r="B8" s="222" t="s">
        <v>5</v>
      </c>
      <c r="C8" s="209" t="s">
        <v>259</v>
      </c>
      <c r="D8" s="220"/>
      <c r="E8" s="202" t="s">
        <v>268</v>
      </c>
      <c r="F8" s="202" t="s">
        <v>269</v>
      </c>
      <c r="G8" s="202" t="s">
        <v>270</v>
      </c>
      <c r="H8" s="202" t="s">
        <v>271</v>
      </c>
      <c r="I8" s="202" t="s">
        <v>272</v>
      </c>
      <c r="J8" s="202" t="s">
        <v>273</v>
      </c>
      <c r="K8" s="202" t="s">
        <v>274</v>
      </c>
      <c r="L8" s="202" t="s">
        <v>275</v>
      </c>
      <c r="M8" s="202" t="s">
        <v>276</v>
      </c>
      <c r="N8" s="202" t="s">
        <v>277</v>
      </c>
      <c r="O8" s="202" t="s">
        <v>278</v>
      </c>
      <c r="P8" s="202" t="s">
        <v>279</v>
      </c>
    </row>
    <row r="9" spans="1:16" ht="15.75">
      <c r="A9" s="216"/>
      <c r="B9" s="222"/>
      <c r="C9" s="209"/>
      <c r="D9" s="220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8" customHeight="1">
      <c r="A10" s="203" t="s">
        <v>220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/>
    </row>
    <row r="11" spans="1:16" ht="27">
      <c r="A11" s="136" t="s">
        <v>220</v>
      </c>
      <c r="B11" s="137" t="s">
        <v>89</v>
      </c>
      <c r="C11" s="147" t="s">
        <v>260</v>
      </c>
      <c r="D11" s="138">
        <f>SUM(E11:P11)</f>
        <v>1148437.58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>
        <v>1148437.58</v>
      </c>
    </row>
    <row r="12" spans="1:16" ht="27" hidden="1">
      <c r="A12" s="136" t="s">
        <v>220</v>
      </c>
      <c r="B12" s="137" t="s">
        <v>89</v>
      </c>
      <c r="C12" s="147" t="s">
        <v>290</v>
      </c>
      <c r="D12" s="138">
        <f>SUM(E12:P12)</f>
        <v>0</v>
      </c>
      <c r="E12" s="139"/>
      <c r="F12" s="139"/>
      <c r="G12" s="125"/>
      <c r="H12" s="148"/>
      <c r="I12" s="139"/>
      <c r="J12" s="139"/>
      <c r="K12" s="139"/>
      <c r="L12" s="139"/>
      <c r="M12" s="139"/>
      <c r="N12" s="139"/>
      <c r="O12" s="139"/>
      <c r="P12" s="139"/>
    </row>
    <row r="13" spans="1:16" ht="27" hidden="1">
      <c r="A13" s="136" t="s">
        <v>220</v>
      </c>
      <c r="B13" s="137" t="s">
        <v>89</v>
      </c>
      <c r="C13" s="147" t="s">
        <v>395</v>
      </c>
      <c r="D13" s="138">
        <f>SUM(E13:P13)</f>
        <v>0</v>
      </c>
      <c r="E13" s="139"/>
      <c r="F13" s="139"/>
      <c r="G13" s="125"/>
      <c r="H13" s="148"/>
      <c r="I13" s="139"/>
      <c r="J13" s="139"/>
      <c r="K13" s="139"/>
      <c r="L13" s="139"/>
      <c r="M13" s="139"/>
      <c r="N13" s="139"/>
      <c r="O13" s="139"/>
      <c r="P13" s="139"/>
    </row>
    <row r="14" spans="1:16" ht="27" hidden="1">
      <c r="A14" s="136" t="s">
        <v>220</v>
      </c>
      <c r="B14" s="137" t="s">
        <v>89</v>
      </c>
      <c r="C14" s="147"/>
      <c r="D14" s="138">
        <f>SUM(E14:P14)</f>
        <v>0</v>
      </c>
      <c r="E14" s="139"/>
      <c r="F14" s="139"/>
      <c r="G14" s="125"/>
      <c r="H14" s="148"/>
      <c r="I14" s="139"/>
      <c r="J14" s="139"/>
      <c r="K14" s="139"/>
      <c r="L14" s="139"/>
      <c r="M14" s="139"/>
      <c r="N14" s="139"/>
      <c r="O14" s="139"/>
      <c r="P14" s="139"/>
    </row>
    <row r="15" spans="1:16" ht="27" hidden="1">
      <c r="A15" s="136" t="s">
        <v>220</v>
      </c>
      <c r="B15" s="137" t="s">
        <v>89</v>
      </c>
      <c r="C15" s="147"/>
      <c r="D15" s="138">
        <f>SUM(E15:P15)</f>
        <v>0</v>
      </c>
      <c r="E15" s="140"/>
      <c r="F15" s="139"/>
      <c r="G15" s="125"/>
      <c r="H15" s="148"/>
      <c r="I15" s="139"/>
      <c r="J15" s="139"/>
      <c r="K15" s="139"/>
      <c r="L15" s="139"/>
      <c r="M15" s="139"/>
      <c r="N15" s="139"/>
      <c r="O15" s="139"/>
      <c r="P15" s="139"/>
    </row>
    <row r="16" spans="1:16" ht="15.7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8"/>
    </row>
    <row r="17" spans="1:16" ht="16.5">
      <c r="A17" s="141" t="s">
        <v>203</v>
      </c>
      <c r="B17" s="142"/>
      <c r="C17" s="142"/>
      <c r="D17" s="143">
        <f>SUM(D11:D13)</f>
        <v>1148437.58</v>
      </c>
      <c r="E17" s="143">
        <f aca="true" t="shared" si="0" ref="E17:P17">SUM(E11:E13)</f>
        <v>0</v>
      </c>
      <c r="F17" s="143">
        <f t="shared" si="0"/>
        <v>0</v>
      </c>
      <c r="G17" s="143">
        <f t="shared" si="0"/>
        <v>0</v>
      </c>
      <c r="H17" s="143">
        <f t="shared" si="0"/>
        <v>0</v>
      </c>
      <c r="I17" s="143">
        <f t="shared" si="0"/>
        <v>0</v>
      </c>
      <c r="J17" s="143">
        <f t="shared" si="0"/>
        <v>0</v>
      </c>
      <c r="K17" s="143">
        <f t="shared" si="0"/>
        <v>0</v>
      </c>
      <c r="L17" s="143">
        <f t="shared" si="0"/>
        <v>0</v>
      </c>
      <c r="M17" s="143">
        <f t="shared" si="0"/>
        <v>0</v>
      </c>
      <c r="N17" s="143">
        <f t="shared" si="0"/>
        <v>0</v>
      </c>
      <c r="O17" s="143">
        <f t="shared" si="0"/>
        <v>0</v>
      </c>
      <c r="P17" s="143">
        <f t="shared" si="0"/>
        <v>1148437.58</v>
      </c>
    </row>
    <row r="18" spans="1:16" ht="15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ht="15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ht="16.5">
      <c r="A20" s="1"/>
      <c r="B20" s="1"/>
      <c r="C20" s="1"/>
      <c r="D20" s="200"/>
      <c r="E20" s="200"/>
      <c r="F20" s="200"/>
      <c r="G20" s="200"/>
      <c r="H20" s="1"/>
      <c r="I20" s="1"/>
      <c r="J20" s="1"/>
      <c r="K20" s="1"/>
      <c r="L20" s="1"/>
      <c r="M20" s="1"/>
      <c r="N20" s="1"/>
      <c r="O20" s="144"/>
      <c r="P20" s="144"/>
    </row>
    <row r="21" spans="1:16" ht="16.5">
      <c r="A21" s="1" t="s">
        <v>399</v>
      </c>
      <c r="B21" s="1"/>
      <c r="C21" s="1"/>
      <c r="D21" s="201" t="s">
        <v>398</v>
      </c>
      <c r="E21" s="201"/>
      <c r="F21" s="201"/>
      <c r="G21" s="201"/>
      <c r="H21" s="201"/>
      <c r="I21" s="201"/>
      <c r="J21" s="201"/>
      <c r="K21" s="201"/>
      <c r="L21" s="1"/>
      <c r="M21" s="1"/>
      <c r="N21" s="1"/>
      <c r="O21" s="1"/>
      <c r="P21" s="1"/>
    </row>
    <row r="22" spans="1:16" ht="16.5">
      <c r="A22" s="1"/>
      <c r="B22" s="1"/>
      <c r="C22" s="1"/>
      <c r="D22" s="200"/>
      <c r="E22" s="200"/>
      <c r="F22" s="200"/>
      <c r="G22" s="200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 t="s">
        <v>257</v>
      </c>
      <c r="B23" s="1"/>
      <c r="C23" s="1"/>
      <c r="D23" s="201" t="s">
        <v>280</v>
      </c>
      <c r="E23" s="201"/>
      <c r="F23" s="201"/>
      <c r="G23" s="201"/>
      <c r="H23" s="201"/>
      <c r="I23" s="201"/>
      <c r="J23" s="201"/>
      <c r="K23" s="201"/>
      <c r="L23" s="1"/>
      <c r="M23" s="1"/>
      <c r="N23" s="1"/>
      <c r="O23" s="1"/>
      <c r="P23" s="1"/>
    </row>
  </sheetData>
  <sheetProtection/>
  <mergeCells count="29">
    <mergeCell ref="A1:E1"/>
    <mergeCell ref="A2:C2"/>
    <mergeCell ref="A4:P4"/>
    <mergeCell ref="A5:P5"/>
    <mergeCell ref="O6:P6"/>
    <mergeCell ref="A7:A9"/>
    <mergeCell ref="B7:C7"/>
    <mergeCell ref="D7:D9"/>
    <mergeCell ref="E7:P7"/>
    <mergeCell ref="B8:B9"/>
    <mergeCell ref="K8:K9"/>
    <mergeCell ref="L8:L9"/>
    <mergeCell ref="M8:M9"/>
    <mergeCell ref="N8:N9"/>
    <mergeCell ref="C8:C9"/>
    <mergeCell ref="E8:E9"/>
    <mergeCell ref="F8:F9"/>
    <mergeCell ref="G8:G9"/>
    <mergeCell ref="H8:H9"/>
    <mergeCell ref="D22:G22"/>
    <mergeCell ref="D23:K23"/>
    <mergeCell ref="O8:O9"/>
    <mergeCell ref="P8:P9"/>
    <mergeCell ref="A10:P10"/>
    <mergeCell ref="A16:P16"/>
    <mergeCell ref="D20:G20"/>
    <mergeCell ref="D21:K21"/>
    <mergeCell ref="I8:I9"/>
    <mergeCell ref="J8:J9"/>
  </mergeCells>
  <printOptions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31"/>
  <sheetViews>
    <sheetView zoomScalePageLayoutView="0" workbookViewId="0" topLeftCell="A1">
      <selection activeCell="C29" sqref="C29"/>
    </sheetView>
  </sheetViews>
  <sheetFormatPr defaultColWidth="8.796875" defaultRowHeight="15"/>
  <cols>
    <col min="1" max="1" width="6" style="0" customWidth="1"/>
    <col min="2" max="2" width="18.09765625" style="0" customWidth="1"/>
    <col min="3" max="3" width="13.8984375" style="0" customWidth="1"/>
    <col min="4" max="4" width="11.19921875" style="0" customWidth="1"/>
    <col min="5" max="16" width="9.796875" style="0" customWidth="1"/>
  </cols>
  <sheetData>
    <row r="1" spans="1:16" ht="16.5">
      <c r="A1" s="210" t="s">
        <v>204</v>
      </c>
      <c r="B1" s="210"/>
      <c r="C1" s="210"/>
      <c r="D1" s="210"/>
      <c r="E1" s="21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>
      <c r="A2" s="212" t="s">
        <v>205</v>
      </c>
      <c r="B2" s="212"/>
      <c r="C2" s="212"/>
      <c r="D2" s="212"/>
      <c r="E2" s="212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6.5">
      <c r="A4" s="120"/>
      <c r="B4" s="213" t="s">
        <v>264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6.5">
      <c r="A5" s="120"/>
      <c r="B5" s="213" t="s">
        <v>391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5.75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214" t="s">
        <v>207</v>
      </c>
      <c r="P6" s="214"/>
    </row>
    <row r="7" spans="1:16" ht="15.75">
      <c r="A7" s="228" t="s">
        <v>265</v>
      </c>
      <c r="B7" s="228" t="s">
        <v>25</v>
      </c>
      <c r="C7" s="202" t="s">
        <v>259</v>
      </c>
      <c r="D7" s="202" t="s">
        <v>266</v>
      </c>
      <c r="E7" s="229" t="s">
        <v>267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</row>
    <row r="8" spans="1:16" ht="15.75">
      <c r="A8" s="228"/>
      <c r="B8" s="228"/>
      <c r="C8" s="202"/>
      <c r="D8" s="202"/>
      <c r="E8" s="202" t="s">
        <v>268</v>
      </c>
      <c r="F8" s="202" t="s">
        <v>269</v>
      </c>
      <c r="G8" s="202" t="s">
        <v>270</v>
      </c>
      <c r="H8" s="202" t="s">
        <v>271</v>
      </c>
      <c r="I8" s="202" t="s">
        <v>272</v>
      </c>
      <c r="J8" s="202" t="s">
        <v>273</v>
      </c>
      <c r="K8" s="202" t="s">
        <v>274</v>
      </c>
      <c r="L8" s="202" t="s">
        <v>275</v>
      </c>
      <c r="M8" s="202" t="s">
        <v>276</v>
      </c>
      <c r="N8" s="202" t="s">
        <v>277</v>
      </c>
      <c r="O8" s="202" t="s">
        <v>278</v>
      </c>
      <c r="P8" s="202" t="s">
        <v>279</v>
      </c>
    </row>
    <row r="9" spans="1:16" ht="15.75">
      <c r="A9" s="228"/>
      <c r="B9" s="228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5.75">
      <c r="A10" s="223" t="s">
        <v>220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6" ht="15.75">
      <c r="A11" s="122" t="s">
        <v>49</v>
      </c>
      <c r="B11" s="73" t="s">
        <v>309</v>
      </c>
      <c r="C11" s="124" t="s">
        <v>395</v>
      </c>
      <c r="D11" s="125">
        <f aca="true" t="shared" si="0" ref="D11:D23">E11+F11+G11+H11+I11+J11+K11+L11+M11+N11+O11+P11</f>
        <v>474.5</v>
      </c>
      <c r="E11" s="154"/>
      <c r="F11" s="154"/>
      <c r="G11" s="154"/>
      <c r="H11" s="154"/>
      <c r="I11" s="154"/>
      <c r="J11" s="127"/>
      <c r="K11" s="154"/>
      <c r="L11" s="154"/>
      <c r="M11" s="154"/>
      <c r="N11" s="127"/>
      <c r="O11" s="154"/>
      <c r="P11" s="230">
        <v>474.5</v>
      </c>
    </row>
    <row r="12" spans="1:16" ht="15.75">
      <c r="A12" s="122" t="s">
        <v>49</v>
      </c>
      <c r="B12" s="73" t="s">
        <v>311</v>
      </c>
      <c r="C12" s="124" t="s">
        <v>395</v>
      </c>
      <c r="D12" s="125">
        <f t="shared" si="0"/>
        <v>328.89</v>
      </c>
      <c r="E12" s="154"/>
      <c r="F12" s="154"/>
      <c r="G12" s="154"/>
      <c r="H12" s="154"/>
      <c r="I12" s="154"/>
      <c r="J12" s="127"/>
      <c r="K12" s="154"/>
      <c r="L12" s="154"/>
      <c r="M12" s="154"/>
      <c r="N12" s="127"/>
      <c r="O12" s="154"/>
      <c r="P12" s="230">
        <v>328.89</v>
      </c>
    </row>
    <row r="13" spans="1:16" ht="15.75">
      <c r="A13" s="122" t="s">
        <v>49</v>
      </c>
      <c r="B13" s="73" t="s">
        <v>313</v>
      </c>
      <c r="C13" s="124" t="s">
        <v>395</v>
      </c>
      <c r="D13" s="125">
        <f>E13+F13+G13+H13+I13+J13+K13+L13+M13+N13+O13+P13</f>
        <v>-4250.34</v>
      </c>
      <c r="E13" s="127"/>
      <c r="F13" s="127"/>
      <c r="G13" s="127"/>
      <c r="H13" s="127"/>
      <c r="I13" s="127"/>
      <c r="J13" s="127"/>
      <c r="K13" s="127"/>
      <c r="L13" s="128"/>
      <c r="M13" s="127"/>
      <c r="N13" s="127"/>
      <c r="O13" s="127"/>
      <c r="P13" s="230">
        <v>-4250.34</v>
      </c>
    </row>
    <row r="14" spans="1:16" ht="15.75">
      <c r="A14" s="122" t="s">
        <v>49</v>
      </c>
      <c r="B14" s="73" t="s">
        <v>315</v>
      </c>
      <c r="C14" s="124" t="s">
        <v>395</v>
      </c>
      <c r="D14" s="125">
        <f t="shared" si="0"/>
        <v>3053.32</v>
      </c>
      <c r="E14" s="127"/>
      <c r="F14" s="127"/>
      <c r="G14" s="127"/>
      <c r="H14" s="127"/>
      <c r="I14" s="127"/>
      <c r="J14" s="127"/>
      <c r="K14" s="127"/>
      <c r="L14" s="128"/>
      <c r="M14" s="127"/>
      <c r="N14" s="127"/>
      <c r="O14" s="129"/>
      <c r="P14" s="230">
        <v>3053.32</v>
      </c>
    </row>
    <row r="15" spans="1:16" ht="15.75">
      <c r="A15" s="122" t="s">
        <v>89</v>
      </c>
      <c r="B15" s="73" t="s">
        <v>189</v>
      </c>
      <c r="C15" s="124" t="s">
        <v>260</v>
      </c>
      <c r="D15" s="125">
        <f t="shared" si="0"/>
        <v>-8444</v>
      </c>
      <c r="E15" s="127"/>
      <c r="F15" s="127"/>
      <c r="G15" s="127"/>
      <c r="H15" s="127"/>
      <c r="I15" s="127"/>
      <c r="J15" s="130"/>
      <c r="K15" s="127"/>
      <c r="L15" s="128"/>
      <c r="M15" s="127"/>
      <c r="N15" s="127"/>
      <c r="O15" s="130"/>
      <c r="P15" s="127">
        <v>-8444</v>
      </c>
    </row>
    <row r="16" spans="1:16" ht="15.75">
      <c r="A16" s="122" t="s">
        <v>400</v>
      </c>
      <c r="B16" s="73" t="s">
        <v>170</v>
      </c>
      <c r="C16" s="124" t="s">
        <v>260</v>
      </c>
      <c r="D16" s="125">
        <f t="shared" si="0"/>
        <v>15430</v>
      </c>
      <c r="E16" s="127"/>
      <c r="F16" s="127"/>
      <c r="G16" s="127"/>
      <c r="H16" s="127"/>
      <c r="I16" s="127"/>
      <c r="J16" s="130"/>
      <c r="K16" s="127"/>
      <c r="L16" s="128"/>
      <c r="M16" s="127"/>
      <c r="N16" s="127"/>
      <c r="O16" s="130"/>
      <c r="P16" s="127">
        <v>15430</v>
      </c>
    </row>
    <row r="17" spans="1:16" ht="15.75">
      <c r="A17" s="122" t="s">
        <v>89</v>
      </c>
      <c r="B17" s="73" t="s">
        <v>381</v>
      </c>
      <c r="C17" s="124" t="s">
        <v>260</v>
      </c>
      <c r="D17" s="125">
        <f t="shared" si="0"/>
        <v>1138000</v>
      </c>
      <c r="E17" s="127"/>
      <c r="F17" s="127"/>
      <c r="G17" s="127"/>
      <c r="H17" s="127"/>
      <c r="I17" s="127"/>
      <c r="J17" s="130"/>
      <c r="K17" s="127"/>
      <c r="L17" s="128"/>
      <c r="M17" s="127"/>
      <c r="N17" s="127"/>
      <c r="O17" s="130"/>
      <c r="P17" s="231">
        <v>1138000</v>
      </c>
    </row>
    <row r="18" spans="1:16" ht="15.75">
      <c r="A18" s="122" t="s">
        <v>89</v>
      </c>
      <c r="B18" s="146" t="s">
        <v>302</v>
      </c>
      <c r="C18" s="124" t="s">
        <v>290</v>
      </c>
      <c r="D18" s="125">
        <f t="shared" si="0"/>
        <v>3845.21</v>
      </c>
      <c r="E18" s="127"/>
      <c r="F18" s="127"/>
      <c r="G18" s="127"/>
      <c r="H18" s="127"/>
      <c r="I18" s="127"/>
      <c r="J18" s="130"/>
      <c r="K18" s="127"/>
      <c r="L18" s="128"/>
      <c r="M18" s="127"/>
      <c r="N18" s="127"/>
      <c r="O18" s="130"/>
      <c r="P18" s="231">
        <v>3845.21</v>
      </c>
    </row>
    <row r="19" spans="1:16" ht="15.75" hidden="1">
      <c r="A19" s="122" t="s">
        <v>89</v>
      </c>
      <c r="B19" s="123" t="s">
        <v>385</v>
      </c>
      <c r="C19" s="124" t="s">
        <v>260</v>
      </c>
      <c r="D19" s="125">
        <f t="shared" si="0"/>
        <v>0</v>
      </c>
      <c r="E19" s="127"/>
      <c r="F19" s="127"/>
      <c r="G19" s="127"/>
      <c r="H19" s="127"/>
      <c r="I19" s="127"/>
      <c r="J19" s="130"/>
      <c r="K19" s="127"/>
      <c r="L19" s="128"/>
      <c r="M19" s="127"/>
      <c r="N19" s="127"/>
      <c r="O19" s="130"/>
      <c r="P19" s="132"/>
    </row>
    <row r="20" spans="1:16" ht="15.75" hidden="1">
      <c r="A20" s="122" t="s">
        <v>89</v>
      </c>
      <c r="B20" s="123" t="s">
        <v>197</v>
      </c>
      <c r="C20" s="124" t="s">
        <v>307</v>
      </c>
      <c r="D20" s="125">
        <f t="shared" si="0"/>
        <v>0</v>
      </c>
      <c r="E20" s="127"/>
      <c r="F20" s="127"/>
      <c r="G20" s="127"/>
      <c r="H20" s="127"/>
      <c r="I20" s="127"/>
      <c r="J20" s="130"/>
      <c r="K20" s="127"/>
      <c r="L20" s="128"/>
      <c r="M20" s="127"/>
      <c r="N20" s="127"/>
      <c r="O20" s="130"/>
      <c r="P20" s="130"/>
    </row>
    <row r="21" spans="1:16" ht="15.75" hidden="1">
      <c r="A21" s="122" t="s">
        <v>89</v>
      </c>
      <c r="B21" s="123" t="s">
        <v>306</v>
      </c>
      <c r="C21" s="124" t="s">
        <v>288</v>
      </c>
      <c r="D21" s="125">
        <f t="shared" si="0"/>
        <v>0</v>
      </c>
      <c r="E21" s="127"/>
      <c r="F21" s="127"/>
      <c r="G21" s="127"/>
      <c r="H21" s="127"/>
      <c r="I21" s="127"/>
      <c r="J21" s="127"/>
      <c r="K21" s="127"/>
      <c r="L21" s="128"/>
      <c r="M21" s="127"/>
      <c r="N21" s="127"/>
      <c r="O21" s="127"/>
      <c r="P21" s="126"/>
    </row>
    <row r="22" spans="1:16" ht="15.75" hidden="1">
      <c r="A22" s="122" t="s">
        <v>89</v>
      </c>
      <c r="B22" s="131" t="s">
        <v>303</v>
      </c>
      <c r="C22" s="124" t="s">
        <v>295</v>
      </c>
      <c r="D22" s="125">
        <f t="shared" si="0"/>
        <v>0</v>
      </c>
      <c r="E22" s="127"/>
      <c r="F22" s="127"/>
      <c r="G22" s="127"/>
      <c r="H22" s="127"/>
      <c r="I22" s="127"/>
      <c r="J22" s="127"/>
      <c r="K22" s="127"/>
      <c r="L22" s="128"/>
      <c r="M22" s="127"/>
      <c r="N22" s="127"/>
      <c r="O22" s="127"/>
      <c r="P22" s="126"/>
    </row>
    <row r="23" spans="1:16" ht="15.75" hidden="1">
      <c r="A23" s="122" t="s">
        <v>89</v>
      </c>
      <c r="B23" s="131" t="s">
        <v>302</v>
      </c>
      <c r="C23" s="124" t="s">
        <v>290</v>
      </c>
      <c r="D23" s="125">
        <f t="shared" si="0"/>
        <v>0</v>
      </c>
      <c r="E23" s="127"/>
      <c r="F23" s="127"/>
      <c r="G23" s="127"/>
      <c r="H23" s="127"/>
      <c r="I23" s="127"/>
      <c r="J23" s="127"/>
      <c r="K23" s="127"/>
      <c r="L23" s="132"/>
      <c r="M23" s="127"/>
      <c r="N23" s="127"/>
      <c r="O23" s="127"/>
      <c r="P23" s="126"/>
    </row>
    <row r="24" spans="1:16" ht="15.75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</row>
    <row r="25" spans="1:16" ht="15.75">
      <c r="A25" s="227" t="s">
        <v>203</v>
      </c>
      <c r="B25" s="226"/>
      <c r="C25" s="133"/>
      <c r="D25" s="134">
        <f>D11+D12+D13+D14+D15+D16+D17+D18+D19+D20+D21+D22+D23</f>
        <v>1148437.58</v>
      </c>
      <c r="E25" s="134">
        <f>E11+E12+E13+E14+E15+E16+E17+E18+E19+E20+E21+E22+E23</f>
        <v>0</v>
      </c>
      <c r="F25" s="134">
        <f>F11+F12+F13+F14+F15+F16+F17+F18+F19+F20+F21+F22+F23</f>
        <v>0</v>
      </c>
      <c r="G25" s="134">
        <f>G11+G12+G13+G14+G15+G16+G17+G18+G19+G20+G21+G22+G23</f>
        <v>0</v>
      </c>
      <c r="H25" s="134">
        <f aca="true" t="shared" si="1" ref="H25:N25">H13+H14+H15+H16+H17+H18+H19+H21+H11+H20+H12</f>
        <v>0</v>
      </c>
      <c r="I25" s="134">
        <f t="shared" si="1"/>
        <v>0</v>
      </c>
      <c r="J25" s="134">
        <f t="shared" si="1"/>
        <v>0</v>
      </c>
      <c r="K25" s="134">
        <f t="shared" si="1"/>
        <v>0</v>
      </c>
      <c r="L25" s="134">
        <f t="shared" si="1"/>
        <v>0</v>
      </c>
      <c r="M25" s="134">
        <f t="shared" si="1"/>
        <v>0</v>
      </c>
      <c r="N25" s="134">
        <f t="shared" si="1"/>
        <v>0</v>
      </c>
      <c r="O25" s="134">
        <f>O13+O14+O15+O16+O18+O19+O21+O22+O23</f>
        <v>0</v>
      </c>
      <c r="P25" s="134">
        <f>P11+P12+P13+P14+P15+P16+P17+P18+P19+P20+P21</f>
        <v>1148437.58</v>
      </c>
    </row>
    <row r="26" spans="1:16" ht="15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ht="15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ht="16.5">
      <c r="A28" s="1" t="s">
        <v>399</v>
      </c>
      <c r="B28" s="1"/>
      <c r="C28" s="1"/>
      <c r="D28" s="201" t="s">
        <v>401</v>
      </c>
      <c r="E28" s="201"/>
      <c r="F28" s="201"/>
      <c r="G28" s="201"/>
      <c r="H28" s="201"/>
      <c r="I28" s="201"/>
      <c r="J28" s="201"/>
      <c r="K28" s="201"/>
      <c r="L28" s="3"/>
      <c r="M28" s="1"/>
      <c r="N28" s="1"/>
      <c r="O28" s="1"/>
      <c r="P28" s="1"/>
    </row>
    <row r="29" spans="1:16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1" t="s">
        <v>257</v>
      </c>
      <c r="B31" s="1"/>
      <c r="C31" s="1"/>
      <c r="D31" s="1"/>
      <c r="E31" s="201" t="s">
        <v>280</v>
      </c>
      <c r="F31" s="201"/>
      <c r="G31" s="201"/>
      <c r="H31" s="201"/>
      <c r="I31" s="201"/>
      <c r="J31" s="201"/>
      <c r="K31" s="201"/>
      <c r="L31" s="1"/>
      <c r="M31" s="1"/>
      <c r="N31" s="1"/>
      <c r="O31" s="1"/>
      <c r="P31" s="1"/>
    </row>
  </sheetData>
  <sheetProtection/>
  <mergeCells count="27">
    <mergeCell ref="A1:E1"/>
    <mergeCell ref="A2:E2"/>
    <mergeCell ref="B4:P4"/>
    <mergeCell ref="B5:P5"/>
    <mergeCell ref="O6:P6"/>
    <mergeCell ref="A7:A9"/>
    <mergeCell ref="B7:B9"/>
    <mergeCell ref="C7:C9"/>
    <mergeCell ref="D7:D9"/>
    <mergeCell ref="E7:P7"/>
    <mergeCell ref="P8:P9"/>
    <mergeCell ref="E8:E9"/>
    <mergeCell ref="F8:F9"/>
    <mergeCell ref="G8:G9"/>
    <mergeCell ref="H8:H9"/>
    <mergeCell ref="I8:I9"/>
    <mergeCell ref="J8:J9"/>
    <mergeCell ref="E31:K31"/>
    <mergeCell ref="A10:P10"/>
    <mergeCell ref="A24:P24"/>
    <mergeCell ref="A25:B25"/>
    <mergeCell ref="K8:K9"/>
    <mergeCell ref="L8:L9"/>
    <mergeCell ref="M8:M9"/>
    <mergeCell ref="N8:N9"/>
    <mergeCell ref="O8:O9"/>
    <mergeCell ref="D28:K28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Специалист</cp:lastModifiedBy>
  <cp:lastPrinted>2019-12-18T12:47:38Z</cp:lastPrinted>
  <dcterms:created xsi:type="dcterms:W3CDTF">1996-11-30T09:08:12Z</dcterms:created>
  <dcterms:modified xsi:type="dcterms:W3CDTF">2019-12-19T13:48:23Z</dcterms:modified>
  <cp:category/>
  <cp:version/>
  <cp:contentType/>
  <cp:contentStatus/>
</cp:coreProperties>
</file>